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5820" activeTab="1"/>
  </bookViews>
  <sheets>
    <sheet name="1-4 кл" sheetId="1" r:id="rId1"/>
    <sheet name="5-8 +АООП" sheetId="2" r:id="rId2"/>
    <sheet name="9кл+АООП" sheetId="3" r:id="rId3"/>
    <sheet name="10 - 11кл" sheetId="4" r:id="rId4"/>
    <sheet name="11 кл инд" sheetId="5" r:id="rId5"/>
  </sheets>
  <definedNames>
    <definedName name="_xlnm.Print_Area" localSheetId="2">'9кл+АООП'!$B$1:$K$47</definedName>
  </definedNames>
  <calcPr fullCalcOnLoad="1"/>
</workbook>
</file>

<file path=xl/sharedStrings.xml><?xml version="1.0" encoding="utf-8"?>
<sst xmlns="http://schemas.openxmlformats.org/spreadsheetml/2006/main" count="287" uniqueCount="150">
  <si>
    <t>Предметные области</t>
  </si>
  <si>
    <t>Учебные предметы</t>
  </si>
  <si>
    <t>Количество часов в неделю</t>
  </si>
  <si>
    <t>С учетом деления на группы</t>
  </si>
  <si>
    <t>*</t>
  </si>
  <si>
    <t>Инвариантная часть</t>
  </si>
  <si>
    <t>Филология</t>
  </si>
  <si>
    <t>Русский язык</t>
  </si>
  <si>
    <t>Литература</t>
  </si>
  <si>
    <t>Иностранный язык</t>
  </si>
  <si>
    <t>Математика</t>
  </si>
  <si>
    <t>Информатика и ИКТ</t>
  </si>
  <si>
    <t>Обществознание</t>
  </si>
  <si>
    <t>История</t>
  </si>
  <si>
    <t>География</t>
  </si>
  <si>
    <t>Естествознание</t>
  </si>
  <si>
    <t>Природоведение</t>
  </si>
  <si>
    <t>Биология</t>
  </si>
  <si>
    <t>Физика</t>
  </si>
  <si>
    <t>Химия</t>
  </si>
  <si>
    <t>Искусство</t>
  </si>
  <si>
    <t>ИЗО</t>
  </si>
  <si>
    <t>Музыка</t>
  </si>
  <si>
    <t>Технология</t>
  </si>
  <si>
    <t xml:space="preserve">Технология </t>
  </si>
  <si>
    <t>Физическая культура</t>
  </si>
  <si>
    <t>ОБЖ</t>
  </si>
  <si>
    <t>ИТОГО</t>
  </si>
  <si>
    <t>Региональный компонент</t>
  </si>
  <si>
    <t>География Иркутской области</t>
  </si>
  <si>
    <t>6 кл</t>
  </si>
  <si>
    <t>Выбор профессии</t>
  </si>
  <si>
    <t>Итого суммарное количество часов</t>
  </si>
  <si>
    <t>Алгебра</t>
  </si>
  <si>
    <t>Геометрия</t>
  </si>
  <si>
    <t>Информатика</t>
  </si>
  <si>
    <t xml:space="preserve">Обществознание </t>
  </si>
  <si>
    <t>Итого</t>
  </si>
  <si>
    <t>Основы безопасности жизнедеятельности</t>
  </si>
  <si>
    <t xml:space="preserve">Предметные области </t>
  </si>
  <si>
    <t>Коррекционная подготовка</t>
  </si>
  <si>
    <t>Бодайбинского района Иркутской области</t>
  </si>
  <si>
    <t xml:space="preserve"> </t>
  </si>
  <si>
    <t>Литературное чтение</t>
  </si>
  <si>
    <t>Окружающий мир</t>
  </si>
  <si>
    <t>Решение задач, содержащих модуль</t>
  </si>
  <si>
    <t>МХК</t>
  </si>
  <si>
    <t>Региональ-    ный компонент</t>
  </si>
  <si>
    <t xml:space="preserve">Информатика </t>
  </si>
  <si>
    <t>Черчение</t>
  </si>
  <si>
    <t>ИТОГО:</t>
  </si>
  <si>
    <t>5 кл</t>
  </si>
  <si>
    <t>Подготовка к ОГЭ по математике</t>
  </si>
  <si>
    <t>Культура общения</t>
  </si>
  <si>
    <t>Подготовка к ЕГЭ по математике</t>
  </si>
  <si>
    <t>Обязательная часть</t>
  </si>
  <si>
    <t>Математика и информатика</t>
  </si>
  <si>
    <t>Обществознание и естествознание</t>
  </si>
  <si>
    <t>Готовимся к итоговому сочинению</t>
  </si>
  <si>
    <t>Основы религиозных культур и светской этики</t>
  </si>
  <si>
    <t xml:space="preserve">Математика </t>
  </si>
  <si>
    <t>7 кл.</t>
  </si>
  <si>
    <t>итого</t>
  </si>
  <si>
    <t>Обязательная  часть</t>
  </si>
  <si>
    <t>Часть, формируемая участниками образовательных отношений</t>
  </si>
  <si>
    <t>Общественно-научные предметы</t>
  </si>
  <si>
    <t>Естественно-научные предметы</t>
  </si>
  <si>
    <t>Физическая культура и основы безопасности жизнедеятельности</t>
  </si>
  <si>
    <t xml:space="preserve">Часть, формируемая участниками образовательных отношений </t>
  </si>
  <si>
    <t xml:space="preserve">1 класс </t>
  </si>
  <si>
    <t xml:space="preserve">2 класс </t>
  </si>
  <si>
    <t xml:space="preserve">3 класс </t>
  </si>
  <si>
    <t xml:space="preserve">4 класс </t>
  </si>
  <si>
    <t>всего на уровне</t>
  </si>
  <si>
    <t>Всего по уровню</t>
  </si>
  <si>
    <t>Подготовка к ОГЭ по русскому языку</t>
  </si>
  <si>
    <t xml:space="preserve">Всего по уровню </t>
  </si>
  <si>
    <t>Английский язык</t>
  </si>
  <si>
    <t>Русский язык литературное чтение</t>
  </si>
  <si>
    <t>Русский язык  и литература</t>
  </si>
  <si>
    <t>Максимально допустимая недельная нагрузка на  1 обучающегося при 5-дневной рабочей неделе</t>
  </si>
  <si>
    <t>Всего к финансированию с учетом деления на группы</t>
  </si>
  <si>
    <t>итого суммарное колличество часов</t>
  </si>
  <si>
    <t>количество часов в неделю</t>
  </si>
  <si>
    <t>Компонент образовательной  организации</t>
  </si>
  <si>
    <t>Максимально допустимая недельная нагрузка</t>
  </si>
  <si>
    <t xml:space="preserve">    количество часов в неделю     </t>
  </si>
  <si>
    <t xml:space="preserve">Компонент образовательной организации  </t>
  </si>
  <si>
    <t>Основы  религиозных культур и светской этики</t>
  </si>
  <si>
    <t>всего по плану</t>
  </si>
  <si>
    <t>Согласовано: Начальник Управления образования г. Бодайбо и района</t>
  </si>
  <si>
    <t>С.Е.Наумова</t>
  </si>
  <si>
    <t>Введение в химию</t>
  </si>
  <si>
    <t>Основы моделированияи робототехники</t>
  </si>
  <si>
    <t>Декоративно-прикладное искусство (бисероплетение)</t>
  </si>
  <si>
    <t>Наглядная геометрия</t>
  </si>
  <si>
    <t>Все что тебя касается</t>
  </si>
  <si>
    <t>Технология и черчение</t>
  </si>
  <si>
    <t>Курсы по изучению историко-культурного наследия «История Сибири»</t>
  </si>
  <si>
    <t>Коррекционная подготовка (ско)</t>
  </si>
  <si>
    <t>Технология (профессиональное трудовое обучение )</t>
  </si>
  <si>
    <t>Технология (трудовая подготовка СКО)</t>
  </si>
  <si>
    <t>Умелые руки</t>
  </si>
  <si>
    <t>Литература (Чтение АООП)</t>
  </si>
  <si>
    <t>История (История Отечества АООП)</t>
  </si>
  <si>
    <t xml:space="preserve"> Искусство (музыка и ИЗО)</t>
  </si>
  <si>
    <t>Трудовая подготовка (АООП)</t>
  </si>
  <si>
    <t>Профессиональное трудовое обучение</t>
  </si>
  <si>
    <t>Культура общения(АООП)</t>
  </si>
  <si>
    <t>Умелые руки(АООП)</t>
  </si>
  <si>
    <t>Физическая культура (+9кл)</t>
  </si>
  <si>
    <t>Обязательная нагрузка обучающегося</t>
  </si>
  <si>
    <t>Часы самостоятельной работы обучающегося</t>
  </si>
  <si>
    <t xml:space="preserve">Индивидуальный учебный план 11 класса МКОУ "Перевозовская  СОШ" </t>
  </si>
  <si>
    <t xml:space="preserve"> Бодайбинского района Иркутской области </t>
  </si>
  <si>
    <t xml:space="preserve">Учебные 
предметы
</t>
  </si>
  <si>
    <t xml:space="preserve">Региональный компонент </t>
  </si>
  <si>
    <t xml:space="preserve">Компонент образовательной организации </t>
  </si>
  <si>
    <t>Курс по психологии:"Психология делового общения"</t>
  </si>
  <si>
    <t>4 обуч.</t>
  </si>
  <si>
    <t xml:space="preserve">Учебный план 8-9 классов МКОУ "Перевозовская  СОШ" </t>
  </si>
  <si>
    <t xml:space="preserve">10 класс  (2 чел)     </t>
  </si>
  <si>
    <t xml:space="preserve">Учебный план 5-7 классов МКОУ "Перевозовская  СОШ" </t>
  </si>
  <si>
    <t xml:space="preserve">Учебный план 1-4 классов МКОУ "Перевозовская  СОШ" </t>
  </si>
  <si>
    <t>АООП                (1 чел)</t>
  </si>
  <si>
    <t>Компонент образовательного учреждения (АООП)</t>
  </si>
  <si>
    <t xml:space="preserve">Подготовка к  ЕГЭ по русскому языку </t>
  </si>
  <si>
    <t>10 обуч.</t>
  </si>
  <si>
    <t>Занимательный русский язык</t>
  </si>
  <si>
    <t>Подготовка к ГИА по биологии</t>
  </si>
  <si>
    <t xml:space="preserve">     на 2018-2019 учебный год (пятидневная учебная неделя)</t>
  </si>
  <si>
    <t xml:space="preserve"> 7 обуч.</t>
  </si>
  <si>
    <t>31 ученика</t>
  </si>
  <si>
    <t>5 класс (9 чел)</t>
  </si>
  <si>
    <t>6 класс ( 10 чел)</t>
  </si>
  <si>
    <t>7 класс (8 чел)</t>
  </si>
  <si>
    <t>8 класс (9 чел)</t>
  </si>
  <si>
    <t xml:space="preserve">     на 2018-2019 учебный год (шестидневная учебная неделя)</t>
  </si>
  <si>
    <t>8 кл</t>
  </si>
  <si>
    <t>Подготовка к ОГЭ по химии</t>
  </si>
  <si>
    <t>9 класс (9 чел)</t>
  </si>
  <si>
    <t>АООП          (2 чел)</t>
  </si>
  <si>
    <t xml:space="preserve">Учебный план 10 - 11 класс МКОУ "Перевозовская  СОШ" </t>
  </si>
  <si>
    <t>11 класс (2 чел)</t>
  </si>
  <si>
    <t>Курсы по психологии и межкультурной компетенции "Психология общения"</t>
  </si>
  <si>
    <t>Основы дизайна</t>
  </si>
  <si>
    <t xml:space="preserve">Астрономия </t>
  </si>
  <si>
    <t>Основы православной культуры</t>
  </si>
  <si>
    <t>на 2018-2019 учебный год (шестидневная учебная неделя)</t>
  </si>
  <si>
    <t xml:space="preserve">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</si>
</sst>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54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" borderId="0" xfId="0" applyFill="1" applyAlignment="1">
      <alignment/>
    </xf>
    <xf numFmtId="0" fontId="9" fillId="0" borderId="10" xfId="0" applyFont="1" applyBorder="1" applyAlignment="1">
      <alignment horizontal="justify" vertical="top" wrapText="1"/>
    </xf>
    <xf numFmtId="0" fontId="0" fillId="3" borderId="0" xfId="0" applyFill="1" applyBorder="1" applyAlignment="1">
      <alignment/>
    </xf>
    <xf numFmtId="0" fontId="3" fillId="35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1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6" fillId="40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1" fillId="37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9" fillId="37" borderId="10" xfId="0" applyFont="1" applyFill="1" applyBorder="1" applyAlignment="1">
      <alignment wrapText="1"/>
    </xf>
    <xf numFmtId="0" fontId="9" fillId="40" borderId="10" xfId="0" applyNumberFormat="1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3" fillId="8" borderId="11" xfId="0" applyFont="1" applyFill="1" applyBorder="1" applyAlignment="1">
      <alignment horizontal="center" vertical="top" wrapText="1"/>
    </xf>
    <xf numFmtId="0" fontId="1" fillId="8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justify" vertical="top" wrapText="1"/>
    </xf>
    <xf numFmtId="0" fontId="1" fillId="9" borderId="19" xfId="0" applyNumberFormat="1" applyFont="1" applyFill="1" applyBorder="1" applyAlignment="1">
      <alignment horizontal="center" vertical="center"/>
    </xf>
    <xf numFmtId="0" fontId="1" fillId="40" borderId="20" xfId="0" applyNumberFormat="1" applyFont="1" applyFill="1" applyBorder="1" applyAlignment="1">
      <alignment horizontal="center" vertical="center"/>
    </xf>
    <xf numFmtId="0" fontId="1" fillId="4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42" borderId="25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28" xfId="0" applyFont="1" applyBorder="1" applyAlignment="1">
      <alignment vertical="top" wrapText="1"/>
    </xf>
    <xf numFmtId="0" fontId="6" fillId="0" borderId="28" xfId="0" applyFont="1" applyBorder="1" applyAlignment="1">
      <alignment wrapText="1"/>
    </xf>
    <xf numFmtId="0" fontId="1" fillId="0" borderId="29" xfId="0" applyFont="1" applyBorder="1" applyAlignment="1">
      <alignment/>
    </xf>
    <xf numFmtId="0" fontId="6" fillId="0" borderId="26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6" fillId="0" borderId="14" xfId="0" applyFont="1" applyBorder="1" applyAlignment="1">
      <alignment vertical="top" wrapText="1"/>
    </xf>
    <xf numFmtId="0" fontId="6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top" wrapText="1"/>
    </xf>
    <xf numFmtId="0" fontId="6" fillId="9" borderId="28" xfId="0" applyFont="1" applyFill="1" applyBorder="1" applyAlignment="1">
      <alignment horizontal="center" vertical="top" wrapText="1"/>
    </xf>
    <xf numFmtId="0" fontId="6" fillId="9" borderId="14" xfId="0" applyFont="1" applyFill="1" applyBorder="1" applyAlignment="1">
      <alignment horizontal="center" vertical="top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/>
    </xf>
    <xf numFmtId="0" fontId="18" fillId="32" borderId="15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1" fillId="35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" fillId="9" borderId="19" xfId="0" applyFont="1" applyFill="1" applyBorder="1" applyAlignment="1">
      <alignment horizontal="center" vertical="center" wrapText="1"/>
    </xf>
    <xf numFmtId="0" fontId="0" fillId="9" borderId="26" xfId="0" applyFill="1" applyBorder="1" applyAlignment="1">
      <alignment/>
    </xf>
    <xf numFmtId="0" fontId="6" fillId="9" borderId="32" xfId="0" applyFont="1" applyFill="1" applyBorder="1" applyAlignment="1">
      <alignment horizontal="center" vertical="top" wrapText="1"/>
    </xf>
    <xf numFmtId="0" fontId="6" fillId="9" borderId="33" xfId="0" applyFont="1" applyFill="1" applyBorder="1" applyAlignment="1">
      <alignment horizontal="center" vertical="top" wrapText="1"/>
    </xf>
    <xf numFmtId="0" fontId="0" fillId="9" borderId="10" xfId="0" applyFill="1" applyBorder="1" applyAlignment="1">
      <alignment/>
    </xf>
    <xf numFmtId="0" fontId="11" fillId="9" borderId="10" xfId="0" applyFont="1" applyFill="1" applyBorder="1" applyAlignment="1">
      <alignment/>
    </xf>
    <xf numFmtId="0" fontId="2" fillId="0" borderId="34" xfId="0" applyFont="1" applyBorder="1" applyAlignment="1">
      <alignment horizontal="justify" vertical="top" wrapText="1"/>
    </xf>
    <xf numFmtId="0" fontId="0" fillId="32" borderId="34" xfId="0" applyFill="1" applyBorder="1" applyAlignment="1">
      <alignment/>
    </xf>
    <xf numFmtId="0" fontId="1" fillId="35" borderId="3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/>
    </xf>
    <xf numFmtId="0" fontId="0" fillId="9" borderId="29" xfId="0" applyFill="1" applyBorder="1" applyAlignment="1">
      <alignment/>
    </xf>
    <xf numFmtId="0" fontId="1" fillId="9" borderId="14" xfId="0" applyFont="1" applyFill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37" borderId="37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2" fillId="1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9" borderId="10" xfId="0" applyFont="1" applyFill="1" applyBorder="1" applyAlignment="1">
      <alignment wrapText="1"/>
    </xf>
    <xf numFmtId="0" fontId="1" fillId="35" borderId="2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9" borderId="15" xfId="0" applyFont="1" applyFill="1" applyBorder="1" applyAlignment="1">
      <alignment horizontal="left" vertical="top" wrapText="1"/>
    </xf>
    <xf numFmtId="0" fontId="1" fillId="9" borderId="37" xfId="0" applyFont="1" applyFill="1" applyBorder="1" applyAlignment="1">
      <alignment horizontal="left" vertical="top" wrapText="1"/>
    </xf>
    <xf numFmtId="0" fontId="1" fillId="9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37" borderId="10" xfId="0" applyFont="1" applyFill="1" applyBorder="1" applyAlignment="1">
      <alignment wrapText="1"/>
    </xf>
    <xf numFmtId="0" fontId="2" fillId="9" borderId="19" xfId="0" applyFont="1" applyFill="1" applyBorder="1" applyAlignment="1">
      <alignment horizontal="justify" vertical="top" wrapText="1"/>
    </xf>
    <xf numFmtId="0" fontId="9" fillId="0" borderId="37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9" xfId="0" applyFont="1" applyBorder="1" applyAlignment="1">
      <alignment horizontal="center" vertical="top" textRotation="90" wrapText="1"/>
    </xf>
    <xf numFmtId="0" fontId="15" fillId="0" borderId="3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37" borderId="15" xfId="0" applyFont="1" applyFill="1" applyBorder="1" applyAlignment="1">
      <alignment horizontal="left" wrapText="1"/>
    </xf>
    <xf numFmtId="0" fontId="9" fillId="37" borderId="37" xfId="0" applyFont="1" applyFill="1" applyBorder="1" applyAlignment="1">
      <alignment horizontal="left" wrapText="1"/>
    </xf>
    <xf numFmtId="0" fontId="9" fillId="37" borderId="11" xfId="0" applyFont="1" applyFill="1" applyBorder="1" applyAlignment="1">
      <alignment horizontal="left" wrapText="1"/>
    </xf>
    <xf numFmtId="0" fontId="14" fillId="37" borderId="10" xfId="0" applyFont="1" applyFill="1" applyBorder="1" applyAlignment="1">
      <alignment wrapText="1"/>
    </xf>
    <xf numFmtId="0" fontId="15" fillId="0" borderId="44" xfId="0" applyFont="1" applyFill="1" applyBorder="1" applyAlignment="1">
      <alignment horizontal="left" vertical="top" wrapText="1"/>
    </xf>
    <xf numFmtId="0" fontId="15" fillId="0" borderId="37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45" xfId="0" applyFont="1" applyFill="1" applyBorder="1" applyAlignment="1">
      <alignment horizontal="left" vertical="top" wrapText="1"/>
    </xf>
    <xf numFmtId="0" fontId="15" fillId="0" borderId="46" xfId="0" applyFont="1" applyFill="1" applyBorder="1" applyAlignment="1">
      <alignment horizontal="left" vertical="top" wrapText="1"/>
    </xf>
    <xf numFmtId="0" fontId="15" fillId="0" borderId="47" xfId="0" applyFont="1" applyFill="1" applyBorder="1" applyAlignment="1">
      <alignment horizontal="left" vertical="top" wrapText="1"/>
    </xf>
    <xf numFmtId="0" fontId="14" fillId="37" borderId="15" xfId="0" applyFont="1" applyFill="1" applyBorder="1" applyAlignment="1">
      <alignment horizontal="left" vertical="top" wrapText="1"/>
    </xf>
    <xf numFmtId="0" fontId="14" fillId="37" borderId="37" xfId="0" applyFont="1" applyFill="1" applyBorder="1" applyAlignment="1">
      <alignment horizontal="left" vertical="top" wrapText="1"/>
    </xf>
    <xf numFmtId="0" fontId="9" fillId="42" borderId="25" xfId="0" applyFont="1" applyFill="1" applyBorder="1" applyAlignment="1">
      <alignment horizontal="justify" vertical="top" wrapText="1"/>
    </xf>
    <xf numFmtId="0" fontId="9" fillId="37" borderId="15" xfId="0" applyFont="1" applyFill="1" applyBorder="1" applyAlignment="1">
      <alignment wrapText="1"/>
    </xf>
    <xf numFmtId="0" fontId="9" fillId="37" borderId="37" xfId="0" applyFont="1" applyFill="1" applyBorder="1" applyAlignment="1">
      <alignment wrapText="1"/>
    </xf>
    <xf numFmtId="0" fontId="9" fillId="37" borderId="11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" fillId="0" borderId="3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14" fillId="37" borderId="11" xfId="0" applyFont="1" applyFill="1" applyBorder="1" applyAlignment="1">
      <alignment horizontal="left" vertical="top" wrapText="1"/>
    </xf>
    <xf numFmtId="0" fontId="0" fillId="0" borderId="37" xfId="0" applyBorder="1" applyAlignment="1">
      <alignment wrapText="1"/>
    </xf>
    <xf numFmtId="0" fontId="0" fillId="0" borderId="11" xfId="0" applyBorder="1" applyAlignment="1">
      <alignment wrapText="1"/>
    </xf>
    <xf numFmtId="0" fontId="1" fillId="9" borderId="10" xfId="0" applyFont="1" applyFill="1" applyBorder="1" applyAlignment="1">
      <alignment vertical="top" wrapText="1"/>
    </xf>
    <xf numFmtId="0" fontId="1" fillId="9" borderId="10" xfId="0" applyFont="1" applyFill="1" applyBorder="1" applyAlignment="1">
      <alignment horizontal="left" vertical="top" wrapText="1"/>
    </xf>
    <xf numFmtId="0" fontId="9" fillId="0" borderId="37" xfId="0" applyFont="1" applyBorder="1" applyAlignment="1">
      <alignment horizont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15" fillId="40" borderId="48" xfId="0" applyFont="1" applyFill="1" applyBorder="1" applyAlignment="1">
      <alignment horizontal="center" vertical="center" wrapText="1"/>
    </xf>
    <xf numFmtId="0" fontId="15" fillId="40" borderId="49" xfId="0" applyFont="1" applyFill="1" applyBorder="1" applyAlignment="1">
      <alignment horizontal="center" vertical="center" wrapText="1"/>
    </xf>
    <xf numFmtId="0" fontId="15" fillId="40" borderId="50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1" fillId="9" borderId="15" xfId="0" applyFont="1" applyFill="1" applyBorder="1" applyAlignment="1">
      <alignment vertical="center" wrapText="1"/>
    </xf>
    <xf numFmtId="0" fontId="1" fillId="9" borderId="37" xfId="0" applyFont="1" applyFill="1" applyBorder="1" applyAlignment="1">
      <alignment vertical="center" wrapText="1"/>
    </xf>
    <xf numFmtId="0" fontId="1" fillId="9" borderId="11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4" fillId="9" borderId="15" xfId="0" applyFont="1" applyFill="1" applyBorder="1" applyAlignment="1">
      <alignment wrapText="1"/>
    </xf>
    <xf numFmtId="0" fontId="14" fillId="9" borderId="37" xfId="0" applyFont="1" applyFill="1" applyBorder="1" applyAlignment="1">
      <alignment wrapText="1"/>
    </xf>
    <xf numFmtId="0" fontId="14" fillId="9" borderId="11" xfId="0" applyFont="1" applyFill="1" applyBorder="1" applyAlignment="1">
      <alignment wrapText="1"/>
    </xf>
    <xf numFmtId="0" fontId="9" fillId="0" borderId="15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38" xfId="0" applyFont="1" applyBorder="1" applyAlignment="1">
      <alignment horizontal="justify" vertical="top" wrapText="1"/>
    </xf>
    <xf numFmtId="0" fontId="9" fillId="0" borderId="40" xfId="0" applyFont="1" applyBorder="1" applyAlignment="1">
      <alignment horizontal="justify" vertical="top" wrapText="1"/>
    </xf>
    <xf numFmtId="0" fontId="9" fillId="0" borderId="41" xfId="0" applyFont="1" applyBorder="1" applyAlignment="1">
      <alignment horizontal="justify" vertical="top" wrapText="1"/>
    </xf>
    <xf numFmtId="0" fontId="9" fillId="0" borderId="42" xfId="0" applyFont="1" applyBorder="1" applyAlignment="1">
      <alignment horizontal="justify" vertical="top" wrapText="1"/>
    </xf>
    <xf numFmtId="0" fontId="9" fillId="0" borderId="34" xfId="0" applyFont="1" applyBorder="1" applyAlignment="1">
      <alignment horizontal="justify" vertical="top" wrapText="1"/>
    </xf>
    <xf numFmtId="0" fontId="9" fillId="0" borderId="43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left" vertical="center" textRotation="90" wrapText="1"/>
    </xf>
    <xf numFmtId="0" fontId="9" fillId="0" borderId="51" xfId="0" applyFont="1" applyBorder="1" applyAlignment="1">
      <alignment horizontal="left" vertical="center" textRotation="90" wrapText="1"/>
    </xf>
    <xf numFmtId="0" fontId="9" fillId="0" borderId="25" xfId="0" applyFont="1" applyBorder="1" applyAlignment="1">
      <alignment horizontal="left" vertical="center" textRotation="90" wrapText="1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15" fillId="8" borderId="15" xfId="0" applyFont="1" applyFill="1" applyBorder="1" applyAlignment="1">
      <alignment horizontal="justify" vertical="top" wrapText="1"/>
    </xf>
    <xf numFmtId="0" fontId="15" fillId="8" borderId="37" xfId="0" applyFont="1" applyFill="1" applyBorder="1" applyAlignment="1">
      <alignment horizontal="justify" vertical="top" wrapText="1"/>
    </xf>
    <xf numFmtId="0" fontId="15" fillId="8" borderId="11" xfId="0" applyFont="1" applyFill="1" applyBorder="1" applyAlignment="1">
      <alignment horizontal="justify" vertical="top" wrapText="1"/>
    </xf>
    <xf numFmtId="0" fontId="14" fillId="9" borderId="15" xfId="0" applyFont="1" applyFill="1" applyBorder="1" applyAlignment="1">
      <alignment horizontal="justify" vertical="top" wrapText="1"/>
    </xf>
    <xf numFmtId="0" fontId="14" fillId="9" borderId="11" xfId="0" applyFont="1" applyFill="1" applyBorder="1" applyAlignment="1">
      <alignment horizontal="justify" vertical="top" wrapText="1"/>
    </xf>
    <xf numFmtId="0" fontId="15" fillId="8" borderId="15" xfId="0" applyFont="1" applyFill="1" applyBorder="1" applyAlignment="1">
      <alignment vertical="top" wrapText="1"/>
    </xf>
    <xf numFmtId="0" fontId="15" fillId="8" borderId="37" xfId="0" applyFont="1" applyFill="1" applyBorder="1" applyAlignment="1">
      <alignment vertical="top" wrapText="1"/>
    </xf>
    <xf numFmtId="0" fontId="15" fillId="8" borderId="11" xfId="0" applyFont="1" applyFill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0" fontId="9" fillId="9" borderId="15" xfId="0" applyFont="1" applyFill="1" applyBorder="1" applyAlignment="1">
      <alignment horizontal="left" vertical="top" wrapText="1"/>
    </xf>
    <xf numFmtId="0" fontId="9" fillId="9" borderId="37" xfId="0" applyFont="1" applyFill="1" applyBorder="1" applyAlignment="1">
      <alignment horizontal="left" vertical="top" wrapText="1"/>
    </xf>
    <xf numFmtId="0" fontId="9" fillId="9" borderId="11" xfId="0" applyFont="1" applyFill="1" applyBorder="1" applyAlignment="1">
      <alignment horizontal="left" vertical="top" wrapText="1"/>
    </xf>
    <xf numFmtId="0" fontId="9" fillId="9" borderId="15" xfId="0" applyFont="1" applyFill="1" applyBorder="1" applyAlignment="1">
      <alignment vertical="top" wrapText="1"/>
    </xf>
    <xf numFmtId="0" fontId="9" fillId="9" borderId="37" xfId="0" applyFont="1" applyFill="1" applyBorder="1" applyAlignment="1">
      <alignment vertical="top" wrapText="1"/>
    </xf>
    <xf numFmtId="0" fontId="9" fillId="9" borderId="11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1" fillId="9" borderId="19" xfId="0" applyFont="1" applyFill="1" applyBorder="1" applyAlignment="1">
      <alignment horizontal="justify" vertical="top" wrapText="1"/>
    </xf>
    <xf numFmtId="0" fontId="1" fillId="9" borderId="29" xfId="0" applyFont="1" applyFill="1" applyBorder="1" applyAlignment="1">
      <alignment horizontal="center" vertical="center" wrapText="1"/>
    </xf>
    <xf numFmtId="0" fontId="1" fillId="9" borderId="5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wrapText="1"/>
    </xf>
    <xf numFmtId="0" fontId="1" fillId="37" borderId="10" xfId="0" applyFont="1" applyFill="1" applyBorder="1" applyAlignment="1">
      <alignment wrapText="1"/>
    </xf>
    <xf numFmtId="0" fontId="1" fillId="15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9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2" fillId="37" borderId="10" xfId="0" applyFont="1" applyFill="1" applyBorder="1" applyAlignment="1">
      <alignment horizontal="left" wrapText="1"/>
    </xf>
    <xf numFmtId="0" fontId="1" fillId="9" borderId="10" xfId="0" applyFont="1" applyFill="1" applyBorder="1" applyAlignment="1">
      <alignment horizontal="left"/>
    </xf>
    <xf numFmtId="0" fontId="0" fillId="9" borderId="10" xfId="0" applyFill="1" applyBorder="1" applyAlignment="1">
      <alignment horizontal="left"/>
    </xf>
    <xf numFmtId="0" fontId="16" fillId="0" borderId="53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6" fillId="0" borderId="55" xfId="0" applyFont="1" applyBorder="1" applyAlignment="1">
      <alignment horizontal="center" vertical="top" wrapText="1"/>
    </xf>
    <xf numFmtId="0" fontId="16" fillId="0" borderId="56" xfId="0" applyFont="1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16" fillId="0" borderId="19" xfId="0" applyFont="1" applyBorder="1" applyAlignment="1">
      <alignment textRotation="90" wrapText="1"/>
    </xf>
    <xf numFmtId="0" fontId="16" fillId="0" borderId="25" xfId="0" applyFont="1" applyBorder="1" applyAlignment="1">
      <alignment textRotation="90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37" borderId="15" xfId="0" applyFont="1" applyFill="1" applyBorder="1" applyAlignment="1">
      <alignment wrapText="1"/>
    </xf>
    <xf numFmtId="0" fontId="2" fillId="37" borderId="37" xfId="0" applyFont="1" applyFill="1" applyBorder="1" applyAlignment="1">
      <alignment wrapText="1"/>
    </xf>
    <xf numFmtId="0" fontId="2" fillId="37" borderId="11" xfId="0" applyFont="1" applyFill="1" applyBorder="1" applyAlignment="1">
      <alignment wrapText="1"/>
    </xf>
    <xf numFmtId="0" fontId="2" fillId="37" borderId="15" xfId="0" applyFont="1" applyFill="1" applyBorder="1" applyAlignment="1">
      <alignment horizontal="left" wrapText="1"/>
    </xf>
    <xf numFmtId="0" fontId="2" fillId="37" borderId="37" xfId="0" applyFont="1" applyFill="1" applyBorder="1" applyAlignment="1">
      <alignment horizontal="left" wrapText="1"/>
    </xf>
    <xf numFmtId="0" fontId="2" fillId="37" borderId="11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6" fillId="9" borderId="29" xfId="0" applyFont="1" applyFill="1" applyBorder="1" applyAlignment="1">
      <alignment vertical="top" wrapText="1"/>
    </xf>
    <xf numFmtId="0" fontId="6" fillId="9" borderId="52" xfId="0" applyFont="1" applyFill="1" applyBorder="1" applyAlignment="1">
      <alignment vertical="top" wrapText="1"/>
    </xf>
    <xf numFmtId="0" fontId="6" fillId="9" borderId="30" xfId="0" applyFont="1" applyFill="1" applyBorder="1" applyAlignment="1">
      <alignment vertical="top" wrapText="1"/>
    </xf>
    <xf numFmtId="0" fontId="6" fillId="0" borderId="3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3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12" borderId="29" xfId="0" applyFont="1" applyFill="1" applyBorder="1" applyAlignment="1">
      <alignment horizontal="justify" vertical="top" wrapText="1"/>
    </xf>
    <xf numFmtId="0" fontId="1" fillId="12" borderId="52" xfId="0" applyFont="1" applyFill="1" applyBorder="1" applyAlignment="1">
      <alignment horizontal="justify" vertical="top" wrapText="1"/>
    </xf>
    <xf numFmtId="0" fontId="1" fillId="12" borderId="30" xfId="0" applyFont="1" applyFill="1" applyBorder="1" applyAlignment="1">
      <alignment horizontal="justify" vertical="top" wrapText="1"/>
    </xf>
    <xf numFmtId="0" fontId="1" fillId="9" borderId="29" xfId="0" applyFont="1" applyFill="1" applyBorder="1" applyAlignment="1">
      <alignment vertical="top" wrapText="1"/>
    </xf>
    <xf numFmtId="0" fontId="1" fillId="9" borderId="52" xfId="0" applyFont="1" applyFill="1" applyBorder="1" applyAlignment="1">
      <alignment vertical="top" wrapText="1"/>
    </xf>
    <xf numFmtId="0" fontId="1" fillId="9" borderId="30" xfId="0" applyFont="1" applyFill="1" applyBorder="1" applyAlignment="1">
      <alignment vertical="top" wrapText="1"/>
    </xf>
    <xf numFmtId="0" fontId="1" fillId="12" borderId="29" xfId="0" applyFont="1" applyFill="1" applyBorder="1" applyAlignment="1">
      <alignment horizontal="left" vertical="top" wrapText="1"/>
    </xf>
    <xf numFmtId="0" fontId="1" fillId="12" borderId="52" xfId="0" applyFont="1" applyFill="1" applyBorder="1" applyAlignment="1">
      <alignment horizontal="left" vertical="top" wrapText="1"/>
    </xf>
    <xf numFmtId="0" fontId="1" fillId="12" borderId="30" xfId="0" applyFont="1" applyFill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19" fillId="37" borderId="10" xfId="0" applyFont="1" applyFill="1" applyBorder="1" applyAlignment="1">
      <alignment wrapText="1"/>
    </xf>
    <xf numFmtId="0" fontId="19" fillId="37" borderId="15" xfId="0" applyFont="1" applyFill="1" applyBorder="1" applyAlignment="1">
      <alignment wrapText="1"/>
    </xf>
    <xf numFmtId="0" fontId="6" fillId="37" borderId="10" xfId="0" applyFont="1" applyFill="1" applyBorder="1" applyAlignment="1">
      <alignment wrapText="1"/>
    </xf>
    <xf numFmtId="0" fontId="6" fillId="37" borderId="15" xfId="0" applyFont="1" applyFill="1" applyBorder="1" applyAlignment="1">
      <alignment wrapText="1"/>
    </xf>
    <xf numFmtId="0" fontId="1" fillId="0" borderId="12" xfId="0" applyFont="1" applyBorder="1" applyAlignment="1">
      <alignment horizontal="left" vertical="top" textRotation="90" wrapText="1"/>
    </xf>
    <xf numFmtId="0" fontId="1" fillId="0" borderId="13" xfId="0" applyFont="1" applyBorder="1" applyAlignment="1">
      <alignment horizontal="left" vertical="top" textRotation="90" wrapText="1"/>
    </xf>
    <xf numFmtId="0" fontId="6" fillId="0" borderId="12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20.00390625" style="0" customWidth="1"/>
    <col min="2" max="2" width="20.140625" style="0" customWidth="1"/>
    <col min="3" max="3" width="6.8515625" style="0" customWidth="1"/>
    <col min="4" max="4" width="5.8515625" style="0" customWidth="1"/>
    <col min="5" max="5" width="5.7109375" style="0" customWidth="1"/>
    <col min="6" max="6" width="5.421875" style="0" customWidth="1"/>
    <col min="7" max="7" width="5.140625" style="0" customWidth="1"/>
    <col min="8" max="8" width="5.57421875" style="0" customWidth="1"/>
    <col min="9" max="10" width="5.7109375" style="0" customWidth="1"/>
    <col min="11" max="11" width="10.28125" style="0" customWidth="1"/>
  </cols>
  <sheetData>
    <row r="1" spans="1:3" ht="12.75">
      <c r="A1" s="72" t="s">
        <v>90</v>
      </c>
      <c r="B1" s="72"/>
      <c r="C1" s="72"/>
    </row>
    <row r="2" spans="1:3" ht="12.75">
      <c r="A2" s="71"/>
      <c r="B2" s="163" t="s">
        <v>91</v>
      </c>
      <c r="C2" s="164"/>
    </row>
    <row r="3" spans="1:12" ht="15.75">
      <c r="A3" s="174" t="s">
        <v>123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5.75">
      <c r="A4" s="174" t="s">
        <v>41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16.5" thickBot="1">
      <c r="A5" s="170" t="s">
        <v>130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4" ht="31.5" customHeight="1" thickBot="1">
      <c r="A6" s="146" t="s">
        <v>0</v>
      </c>
      <c r="B6" s="147" t="s">
        <v>1</v>
      </c>
      <c r="C6" s="166" t="s">
        <v>2</v>
      </c>
      <c r="D6" s="166"/>
      <c r="E6" s="166"/>
      <c r="F6" s="166"/>
      <c r="G6" s="166"/>
      <c r="H6" s="166"/>
      <c r="I6" s="166"/>
      <c r="J6" s="166"/>
      <c r="K6" s="148" t="s">
        <v>37</v>
      </c>
      <c r="L6" s="63" t="s">
        <v>89</v>
      </c>
      <c r="N6" s="28"/>
    </row>
    <row r="7" spans="1:14" ht="15.75">
      <c r="A7" s="135"/>
      <c r="B7" s="135"/>
      <c r="C7" s="171" t="s">
        <v>69</v>
      </c>
      <c r="D7" s="171"/>
      <c r="E7" s="171" t="s">
        <v>70</v>
      </c>
      <c r="F7" s="171"/>
      <c r="G7" s="171" t="s">
        <v>71</v>
      </c>
      <c r="H7" s="171"/>
      <c r="I7" s="171" t="s">
        <v>72</v>
      </c>
      <c r="J7" s="171"/>
      <c r="K7" s="145"/>
      <c r="L7" s="61"/>
      <c r="N7" s="28"/>
    </row>
    <row r="8" spans="1:14" ht="16.5" thickBot="1">
      <c r="A8" s="168" t="s">
        <v>55</v>
      </c>
      <c r="B8" s="168"/>
      <c r="C8" s="162" t="s">
        <v>127</v>
      </c>
      <c r="D8" s="162"/>
      <c r="E8" s="162" t="s">
        <v>127</v>
      </c>
      <c r="F8" s="162"/>
      <c r="G8" s="162" t="s">
        <v>131</v>
      </c>
      <c r="H8" s="162"/>
      <c r="I8" s="162" t="s">
        <v>119</v>
      </c>
      <c r="J8" s="162"/>
      <c r="K8" s="134" t="s">
        <v>132</v>
      </c>
      <c r="L8" s="62"/>
      <c r="N8" s="28"/>
    </row>
    <row r="9" spans="1:14" ht="24" customHeight="1" thickBot="1">
      <c r="A9" s="167" t="s">
        <v>78</v>
      </c>
      <c r="B9" s="49" t="s">
        <v>7</v>
      </c>
      <c r="C9" s="22">
        <v>4</v>
      </c>
      <c r="D9" s="35">
        <v>4</v>
      </c>
      <c r="E9" s="22">
        <v>4</v>
      </c>
      <c r="F9" s="35">
        <v>4</v>
      </c>
      <c r="G9" s="22">
        <v>4</v>
      </c>
      <c r="H9" s="35">
        <v>4</v>
      </c>
      <c r="I9" s="22">
        <v>4</v>
      </c>
      <c r="J9" s="35">
        <v>4</v>
      </c>
      <c r="K9" s="26">
        <f>D9+F9+H9+J9</f>
        <v>16</v>
      </c>
      <c r="L9" s="64">
        <v>16</v>
      </c>
      <c r="N9" s="28"/>
    </row>
    <row r="10" spans="1:14" ht="24" customHeight="1" thickBot="1">
      <c r="A10" s="167"/>
      <c r="B10" s="49" t="s">
        <v>43</v>
      </c>
      <c r="C10" s="22">
        <v>4</v>
      </c>
      <c r="D10" s="35">
        <v>4</v>
      </c>
      <c r="E10" s="22">
        <v>4</v>
      </c>
      <c r="F10" s="35">
        <v>4</v>
      </c>
      <c r="G10" s="22">
        <v>4</v>
      </c>
      <c r="H10" s="35">
        <v>4</v>
      </c>
      <c r="I10" s="22">
        <v>3</v>
      </c>
      <c r="J10" s="35">
        <v>3</v>
      </c>
      <c r="K10" s="26">
        <f aca="true" t="shared" si="0" ref="K10:K18">D10+F10+H10+J10</f>
        <v>15</v>
      </c>
      <c r="L10" s="65">
        <v>15</v>
      </c>
      <c r="N10" s="28"/>
    </row>
    <row r="11" spans="1:14" ht="24.75" customHeight="1" thickBot="1">
      <c r="A11" s="50" t="s">
        <v>9</v>
      </c>
      <c r="B11" s="49" t="s">
        <v>77</v>
      </c>
      <c r="C11" s="22">
        <v>0</v>
      </c>
      <c r="D11" s="35">
        <v>0</v>
      </c>
      <c r="E11" s="22">
        <v>2</v>
      </c>
      <c r="F11" s="35">
        <v>2</v>
      </c>
      <c r="G11" s="22">
        <v>2</v>
      </c>
      <c r="H11" s="35">
        <v>2</v>
      </c>
      <c r="I11" s="22">
        <v>2</v>
      </c>
      <c r="J11" s="35">
        <v>2</v>
      </c>
      <c r="K11" s="26">
        <f t="shared" si="0"/>
        <v>6</v>
      </c>
      <c r="L11" s="65">
        <v>6</v>
      </c>
      <c r="N11" s="28"/>
    </row>
    <row r="12" spans="1:14" ht="38.25" customHeight="1" thickBot="1">
      <c r="A12" s="51" t="s">
        <v>56</v>
      </c>
      <c r="B12" s="49" t="s">
        <v>60</v>
      </c>
      <c r="C12" s="22">
        <v>4</v>
      </c>
      <c r="D12" s="35">
        <v>4</v>
      </c>
      <c r="E12" s="22">
        <v>4</v>
      </c>
      <c r="F12" s="35">
        <v>4</v>
      </c>
      <c r="G12" s="22">
        <v>4</v>
      </c>
      <c r="H12" s="35">
        <v>4</v>
      </c>
      <c r="I12" s="22">
        <v>4</v>
      </c>
      <c r="J12" s="35">
        <v>4</v>
      </c>
      <c r="K12" s="26">
        <f t="shared" si="0"/>
        <v>16</v>
      </c>
      <c r="L12" s="65">
        <v>16</v>
      </c>
      <c r="N12" s="28"/>
    </row>
    <row r="13" spans="1:14" ht="28.5" customHeight="1" thickBot="1">
      <c r="A13" s="51" t="s">
        <v>57</v>
      </c>
      <c r="B13" s="49" t="s">
        <v>44</v>
      </c>
      <c r="C13" s="22">
        <v>2</v>
      </c>
      <c r="D13" s="35">
        <v>2</v>
      </c>
      <c r="E13" s="22">
        <v>2</v>
      </c>
      <c r="F13" s="35">
        <v>2</v>
      </c>
      <c r="G13" s="22">
        <v>2</v>
      </c>
      <c r="H13" s="35">
        <v>2</v>
      </c>
      <c r="I13" s="22">
        <v>2</v>
      </c>
      <c r="J13" s="35">
        <v>2</v>
      </c>
      <c r="K13" s="26">
        <f t="shared" si="0"/>
        <v>8</v>
      </c>
      <c r="L13" s="65">
        <v>8</v>
      </c>
      <c r="N13" s="28"/>
    </row>
    <row r="14" spans="1:14" ht="37.5" customHeight="1" thickBot="1">
      <c r="A14" s="52" t="s">
        <v>59</v>
      </c>
      <c r="B14" s="53" t="s">
        <v>88</v>
      </c>
      <c r="C14" s="25"/>
      <c r="D14" s="36"/>
      <c r="E14" s="22"/>
      <c r="F14" s="35"/>
      <c r="G14" s="22"/>
      <c r="H14" s="35"/>
      <c r="I14" s="22">
        <v>1</v>
      </c>
      <c r="J14" s="35">
        <v>1</v>
      </c>
      <c r="K14" s="26">
        <f t="shared" si="0"/>
        <v>1</v>
      </c>
      <c r="L14" s="65">
        <v>1</v>
      </c>
      <c r="N14" s="28"/>
    </row>
    <row r="15" spans="1:14" ht="16.5" thickBot="1">
      <c r="A15" s="169" t="s">
        <v>20</v>
      </c>
      <c r="B15" s="49" t="s">
        <v>22</v>
      </c>
      <c r="C15" s="57">
        <v>1</v>
      </c>
      <c r="D15" s="58"/>
      <c r="E15" s="57">
        <v>1</v>
      </c>
      <c r="F15" s="58">
        <v>1</v>
      </c>
      <c r="G15" s="59">
        <v>1</v>
      </c>
      <c r="H15" s="60"/>
      <c r="I15" s="59">
        <v>1</v>
      </c>
      <c r="J15" s="60">
        <v>1</v>
      </c>
      <c r="K15" s="26">
        <f t="shared" si="0"/>
        <v>2</v>
      </c>
      <c r="L15" s="65">
        <v>4</v>
      </c>
      <c r="N15" s="28"/>
    </row>
    <row r="16" spans="1:14" ht="16.5" thickBot="1">
      <c r="A16" s="169"/>
      <c r="B16" s="49" t="s">
        <v>21</v>
      </c>
      <c r="C16" s="22">
        <v>1</v>
      </c>
      <c r="D16" s="35">
        <v>1</v>
      </c>
      <c r="E16" s="22">
        <v>1</v>
      </c>
      <c r="F16" s="35">
        <v>1</v>
      </c>
      <c r="G16" s="22">
        <v>1</v>
      </c>
      <c r="H16" s="35">
        <v>1</v>
      </c>
      <c r="I16" s="22">
        <v>1</v>
      </c>
      <c r="J16" s="35">
        <v>1</v>
      </c>
      <c r="K16" s="26">
        <f t="shared" si="0"/>
        <v>4</v>
      </c>
      <c r="L16" s="65">
        <v>4</v>
      </c>
      <c r="N16" s="28"/>
    </row>
    <row r="17" spans="1:14" ht="16.5" thickBot="1">
      <c r="A17" s="51" t="s">
        <v>23</v>
      </c>
      <c r="B17" s="49" t="s">
        <v>24</v>
      </c>
      <c r="C17" s="22">
        <v>1</v>
      </c>
      <c r="D17" s="35">
        <v>1</v>
      </c>
      <c r="E17" s="22">
        <v>1</v>
      </c>
      <c r="F17" s="35">
        <v>1</v>
      </c>
      <c r="G17" s="22">
        <v>1</v>
      </c>
      <c r="H17" s="35">
        <v>1</v>
      </c>
      <c r="I17" s="22">
        <v>1</v>
      </c>
      <c r="J17" s="35">
        <v>1</v>
      </c>
      <c r="K17" s="26">
        <f t="shared" si="0"/>
        <v>4</v>
      </c>
      <c r="L17" s="65">
        <v>4</v>
      </c>
      <c r="N17" s="28"/>
    </row>
    <row r="18" spans="1:14" ht="19.5" customHeight="1" thickBot="1">
      <c r="A18" s="51" t="s">
        <v>25</v>
      </c>
      <c r="B18" s="49" t="s">
        <v>25</v>
      </c>
      <c r="C18" s="57">
        <v>3</v>
      </c>
      <c r="D18" s="58"/>
      <c r="E18" s="57">
        <v>3</v>
      </c>
      <c r="F18" s="58">
        <v>3</v>
      </c>
      <c r="G18" s="59">
        <v>3</v>
      </c>
      <c r="H18" s="60"/>
      <c r="I18" s="59">
        <v>3</v>
      </c>
      <c r="J18" s="60">
        <v>3</v>
      </c>
      <c r="K18" s="26">
        <f t="shared" si="0"/>
        <v>6</v>
      </c>
      <c r="L18" s="65">
        <v>12</v>
      </c>
      <c r="N18" s="28"/>
    </row>
    <row r="19" spans="1:14" ht="16.5" thickBot="1">
      <c r="A19" s="172" t="s">
        <v>27</v>
      </c>
      <c r="B19" s="172"/>
      <c r="C19" s="45">
        <f>SUM(C9:C18)</f>
        <v>20</v>
      </c>
      <c r="D19" s="45">
        <f>SUM(D9:D18)</f>
        <v>16</v>
      </c>
      <c r="E19" s="45">
        <f aca="true" t="shared" si="1" ref="E19:J19">SUM(E9:E18)</f>
        <v>22</v>
      </c>
      <c r="F19" s="45">
        <v>22</v>
      </c>
      <c r="G19" s="45">
        <f t="shared" si="1"/>
        <v>22</v>
      </c>
      <c r="H19" s="45">
        <f t="shared" si="1"/>
        <v>18</v>
      </c>
      <c r="I19" s="45">
        <f t="shared" si="1"/>
        <v>22</v>
      </c>
      <c r="J19" s="45">
        <f t="shared" si="1"/>
        <v>22</v>
      </c>
      <c r="K19" s="45">
        <f>SUM(K9:K18)</f>
        <v>78</v>
      </c>
      <c r="L19" s="65">
        <v>86</v>
      </c>
      <c r="N19" s="28"/>
    </row>
    <row r="20" spans="1:14" ht="27.75" customHeight="1" thickBot="1">
      <c r="A20" s="173" t="s">
        <v>68</v>
      </c>
      <c r="B20" s="173"/>
      <c r="C20" s="130">
        <v>1</v>
      </c>
      <c r="D20" s="127">
        <v>1</v>
      </c>
      <c r="E20" s="128">
        <v>1</v>
      </c>
      <c r="F20" s="127">
        <v>1</v>
      </c>
      <c r="G20" s="129">
        <v>1</v>
      </c>
      <c r="H20" s="127">
        <v>1</v>
      </c>
      <c r="I20" s="129">
        <v>1</v>
      </c>
      <c r="J20" s="127">
        <v>1</v>
      </c>
      <c r="K20" s="131">
        <f>D20+F20+H20+J20</f>
        <v>4</v>
      </c>
      <c r="L20" s="64">
        <v>4</v>
      </c>
      <c r="N20" s="28"/>
    </row>
    <row r="21" spans="1:14" ht="28.5" customHeight="1">
      <c r="A21" s="152" t="s">
        <v>78</v>
      </c>
      <c r="B21" s="49" t="s">
        <v>7</v>
      </c>
      <c r="C21" s="129">
        <v>1</v>
      </c>
      <c r="D21" s="127">
        <v>1</v>
      </c>
      <c r="E21" s="129">
        <v>1</v>
      </c>
      <c r="F21" s="127">
        <v>1</v>
      </c>
      <c r="G21" s="129">
        <v>1</v>
      </c>
      <c r="H21" s="127">
        <v>1</v>
      </c>
      <c r="I21" s="129">
        <v>1</v>
      </c>
      <c r="J21" s="127">
        <v>1</v>
      </c>
      <c r="K21" s="132">
        <f>D21+F21+H21+J21</f>
        <v>4</v>
      </c>
      <c r="L21" s="133">
        <v>4</v>
      </c>
      <c r="N21" s="28"/>
    </row>
    <row r="22" spans="1:14" ht="29.25" customHeight="1">
      <c r="A22" s="165" t="s">
        <v>80</v>
      </c>
      <c r="B22" s="165"/>
      <c r="C22" s="45">
        <v>21</v>
      </c>
      <c r="D22" s="45">
        <v>21</v>
      </c>
      <c r="E22" s="45">
        <v>23</v>
      </c>
      <c r="F22" s="44">
        <v>23</v>
      </c>
      <c r="G22" s="44">
        <v>23</v>
      </c>
      <c r="H22" s="44">
        <v>23</v>
      </c>
      <c r="I22" s="44">
        <v>23</v>
      </c>
      <c r="J22" s="44">
        <v>23</v>
      </c>
      <c r="K22" s="66"/>
      <c r="L22" s="68"/>
      <c r="N22" s="28"/>
    </row>
    <row r="23" spans="1:14" ht="16.5" customHeight="1">
      <c r="A23" s="165" t="s">
        <v>82</v>
      </c>
      <c r="B23" s="165"/>
      <c r="C23" s="45">
        <v>21</v>
      </c>
      <c r="D23" s="45">
        <v>17</v>
      </c>
      <c r="E23" s="45">
        <v>23</v>
      </c>
      <c r="F23" s="45">
        <f>F19+F20</f>
        <v>23</v>
      </c>
      <c r="G23" s="45">
        <v>23</v>
      </c>
      <c r="H23" s="45">
        <f>H19+H20</f>
        <v>19</v>
      </c>
      <c r="I23" s="45">
        <v>23</v>
      </c>
      <c r="J23" s="45">
        <f>J19+J20</f>
        <v>23</v>
      </c>
      <c r="K23" s="67">
        <v>82</v>
      </c>
      <c r="L23" s="70">
        <f>L19+L20</f>
        <v>90</v>
      </c>
      <c r="N23" s="28"/>
    </row>
    <row r="24" spans="1:14" ht="25.5" customHeight="1" thickBot="1">
      <c r="A24" s="165" t="s">
        <v>81</v>
      </c>
      <c r="B24" s="165"/>
      <c r="C24" s="45"/>
      <c r="D24" s="45">
        <f>D19+D20</f>
        <v>17</v>
      </c>
      <c r="E24" s="45"/>
      <c r="F24" s="45">
        <f>F19+F20</f>
        <v>23</v>
      </c>
      <c r="G24" s="45"/>
      <c r="H24" s="45">
        <f>H19+H20</f>
        <v>19</v>
      </c>
      <c r="I24" s="45"/>
      <c r="J24" s="45">
        <f>J19+J20</f>
        <v>23</v>
      </c>
      <c r="K24" s="67">
        <f>D24+F24+H24+J24</f>
        <v>82</v>
      </c>
      <c r="L24" s="69"/>
      <c r="N24" s="28"/>
    </row>
    <row r="25" ht="13.5" customHeight="1">
      <c r="N25" s="28"/>
    </row>
    <row r="26" ht="12.75" customHeight="1">
      <c r="N26" s="28"/>
    </row>
    <row r="27" ht="13.5" customHeight="1">
      <c r="N27" s="28"/>
    </row>
    <row r="28" ht="12.75">
      <c r="N28" s="28"/>
    </row>
    <row r="29" ht="12.75" customHeight="1">
      <c r="N29" s="28"/>
    </row>
    <row r="30" ht="13.5" customHeight="1">
      <c r="N30" s="28"/>
    </row>
    <row r="31" ht="12.75" customHeight="1">
      <c r="N31" s="28"/>
    </row>
    <row r="32" ht="12.75" customHeight="1">
      <c r="N32" s="28"/>
    </row>
    <row r="33" ht="12.75" customHeight="1">
      <c r="N33" s="28"/>
    </row>
    <row r="34" ht="13.5" customHeight="1">
      <c r="N34" s="28"/>
    </row>
    <row r="35" ht="12.75">
      <c r="N35" s="28"/>
    </row>
    <row r="36" ht="12.75">
      <c r="N36" s="28"/>
    </row>
    <row r="37" ht="12.75" customHeight="1">
      <c r="N37" s="28"/>
    </row>
    <row r="38" ht="13.5" customHeight="1">
      <c r="N38" s="28"/>
    </row>
    <row r="39" ht="12.75">
      <c r="N39" s="28"/>
    </row>
    <row r="40" ht="12.75">
      <c r="N40" s="28"/>
    </row>
  </sheetData>
  <sheetProtection/>
  <mergeCells count="21">
    <mergeCell ref="G8:H8"/>
    <mergeCell ref="C8:D8"/>
    <mergeCell ref="A19:B19"/>
    <mergeCell ref="A20:B20"/>
    <mergeCell ref="A3:L3"/>
    <mergeCell ref="A4:L4"/>
    <mergeCell ref="A24:B24"/>
    <mergeCell ref="C7:D7"/>
    <mergeCell ref="E7:F7"/>
    <mergeCell ref="A23:B23"/>
    <mergeCell ref="E8:F8"/>
    <mergeCell ref="I8:J8"/>
    <mergeCell ref="B2:C2"/>
    <mergeCell ref="A22:B22"/>
    <mergeCell ref="C6:J6"/>
    <mergeCell ref="A9:A10"/>
    <mergeCell ref="A8:B8"/>
    <mergeCell ref="A15:A16"/>
    <mergeCell ref="A5:L5"/>
    <mergeCell ref="G7:H7"/>
    <mergeCell ref="I7:J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9">
      <selection activeCell="J26" sqref="J26"/>
    </sheetView>
  </sheetViews>
  <sheetFormatPr defaultColWidth="9.140625" defaultRowHeight="12.75"/>
  <cols>
    <col min="2" max="2" width="8.00390625" style="0" customWidth="1"/>
    <col min="3" max="3" width="7.140625" style="0" customWidth="1"/>
    <col min="4" max="4" width="17.00390625" style="0" customWidth="1"/>
    <col min="5" max="5" width="8.7109375" style="0" customWidth="1"/>
    <col min="14" max="14" width="11.00390625" style="0" customWidth="1"/>
  </cols>
  <sheetData>
    <row r="1" spans="1:5" ht="12.75">
      <c r="A1" s="74" t="s">
        <v>90</v>
      </c>
      <c r="B1" s="74"/>
      <c r="C1" s="74"/>
      <c r="D1" s="75"/>
      <c r="E1" s="73"/>
    </row>
    <row r="2" spans="1:5" ht="12.75">
      <c r="A2" s="76"/>
      <c r="B2" s="178" t="s">
        <v>91</v>
      </c>
      <c r="C2" s="179"/>
      <c r="D2" s="75"/>
      <c r="E2" s="73"/>
    </row>
    <row r="3" spans="1:14" ht="15.75">
      <c r="A3" s="174" t="s">
        <v>122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15.75">
      <c r="A4" s="174" t="s">
        <v>41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4" ht="15.75">
      <c r="A5" s="170" t="s">
        <v>137</v>
      </c>
      <c r="B5" s="170"/>
      <c r="C5" s="17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</row>
    <row r="6" spans="1:15" ht="18.75" customHeight="1">
      <c r="A6" s="192" t="s">
        <v>0</v>
      </c>
      <c r="B6" s="193"/>
      <c r="C6" s="194"/>
      <c r="D6" s="183" t="s">
        <v>1</v>
      </c>
      <c r="E6" s="187" t="s">
        <v>83</v>
      </c>
      <c r="F6" s="233"/>
      <c r="G6" s="233"/>
      <c r="H6" s="233"/>
      <c r="I6" s="233"/>
      <c r="J6" s="233"/>
      <c r="K6" s="188"/>
      <c r="L6" s="187"/>
      <c r="M6" s="188"/>
      <c r="N6" s="183" t="s">
        <v>73</v>
      </c>
      <c r="O6" s="183" t="s">
        <v>3</v>
      </c>
    </row>
    <row r="7" spans="1:15" ht="15.75">
      <c r="A7" s="195"/>
      <c r="B7" s="196"/>
      <c r="C7" s="197"/>
      <c r="D7" s="183"/>
      <c r="E7" s="181" t="s">
        <v>133</v>
      </c>
      <c r="F7" s="182"/>
      <c r="G7" s="181" t="s">
        <v>134</v>
      </c>
      <c r="H7" s="185"/>
      <c r="I7" s="186"/>
      <c r="J7" s="184" t="s">
        <v>135</v>
      </c>
      <c r="K7" s="184"/>
      <c r="L7" s="181" t="s">
        <v>136</v>
      </c>
      <c r="M7" s="182"/>
      <c r="N7" s="183"/>
      <c r="O7" s="183"/>
    </row>
    <row r="8" spans="1:15" ht="24">
      <c r="A8" s="198"/>
      <c r="B8" s="199"/>
      <c r="C8" s="200"/>
      <c r="D8" s="183"/>
      <c r="E8" s="15">
        <v>5</v>
      </c>
      <c r="F8" s="12" t="s">
        <v>4</v>
      </c>
      <c r="G8" s="4">
        <v>6</v>
      </c>
      <c r="H8" s="151" t="s">
        <v>124</v>
      </c>
      <c r="I8" s="12" t="s">
        <v>4</v>
      </c>
      <c r="J8" s="9">
        <v>7</v>
      </c>
      <c r="K8" s="16" t="s">
        <v>4</v>
      </c>
      <c r="L8" s="29">
        <v>8</v>
      </c>
      <c r="M8" s="16" t="s">
        <v>4</v>
      </c>
      <c r="N8" s="183"/>
      <c r="O8" s="183"/>
    </row>
    <row r="9" spans="1:15" ht="15.75">
      <c r="A9" s="144"/>
      <c r="B9" s="203" t="s">
        <v>55</v>
      </c>
      <c r="C9" s="204"/>
      <c r="D9" s="205"/>
      <c r="E9" s="206"/>
      <c r="F9" s="207"/>
      <c r="G9" s="207"/>
      <c r="H9" s="207"/>
      <c r="I9" s="207"/>
      <c r="J9" s="207"/>
      <c r="K9" s="207"/>
      <c r="L9" s="155"/>
      <c r="M9" s="155"/>
      <c r="N9" s="31"/>
      <c r="O9" s="31"/>
    </row>
    <row r="10" spans="1:15" ht="15.75">
      <c r="A10" s="201" t="s">
        <v>63</v>
      </c>
      <c r="B10" s="208" t="s">
        <v>79</v>
      </c>
      <c r="C10" s="208"/>
      <c r="D10" s="19" t="s">
        <v>7</v>
      </c>
      <c r="E10" s="15">
        <v>5</v>
      </c>
      <c r="F10" s="12">
        <v>5</v>
      </c>
      <c r="G10" s="4">
        <v>6</v>
      </c>
      <c r="H10" s="39">
        <v>4</v>
      </c>
      <c r="I10" s="13">
        <v>6</v>
      </c>
      <c r="J10" s="7">
        <v>4</v>
      </c>
      <c r="K10" s="13">
        <v>4</v>
      </c>
      <c r="L10" s="39">
        <v>3</v>
      </c>
      <c r="M10" s="24">
        <v>3</v>
      </c>
      <c r="N10" s="3">
        <f>E10+G10+J10+L10</f>
        <v>18</v>
      </c>
      <c r="O10" s="24">
        <f>F10+I10+K10+M10</f>
        <v>18</v>
      </c>
    </row>
    <row r="11" spans="1:15" ht="15.75">
      <c r="A11" s="201"/>
      <c r="B11" s="208"/>
      <c r="C11" s="208"/>
      <c r="D11" s="19" t="s">
        <v>8</v>
      </c>
      <c r="E11" s="15">
        <v>3</v>
      </c>
      <c r="F11" s="12">
        <v>3</v>
      </c>
      <c r="G11" s="4">
        <v>3</v>
      </c>
      <c r="H11" s="39">
        <v>4</v>
      </c>
      <c r="I11" s="13">
        <v>3</v>
      </c>
      <c r="J11" s="7">
        <v>2</v>
      </c>
      <c r="K11" s="13">
        <v>2</v>
      </c>
      <c r="L11" s="39">
        <v>2</v>
      </c>
      <c r="M11" s="24">
        <v>2</v>
      </c>
      <c r="N11" s="3">
        <f>E11+G11+J11+L11</f>
        <v>10</v>
      </c>
      <c r="O11" s="24">
        <f>F11+I11+K11+M11</f>
        <v>10</v>
      </c>
    </row>
    <row r="12" spans="1:15" ht="15.75">
      <c r="A12" s="201"/>
      <c r="B12" s="208" t="s">
        <v>9</v>
      </c>
      <c r="C12" s="208"/>
      <c r="D12" s="19" t="s">
        <v>9</v>
      </c>
      <c r="E12" s="15">
        <v>3</v>
      </c>
      <c r="F12" s="12">
        <v>3</v>
      </c>
      <c r="G12" s="4">
        <v>3</v>
      </c>
      <c r="H12" s="39">
        <v>0</v>
      </c>
      <c r="I12" s="13">
        <v>3</v>
      </c>
      <c r="J12" s="7">
        <v>3</v>
      </c>
      <c r="K12" s="13">
        <v>3</v>
      </c>
      <c r="L12" s="39">
        <v>3</v>
      </c>
      <c r="M12" s="24">
        <v>3</v>
      </c>
      <c r="N12" s="3">
        <f>E12+G12+J12+L12</f>
        <v>12</v>
      </c>
      <c r="O12" s="24">
        <f>F12+I12+K12+M12</f>
        <v>12</v>
      </c>
    </row>
    <row r="13" spans="1:15" ht="15.75">
      <c r="A13" s="201"/>
      <c r="B13" s="208" t="s">
        <v>56</v>
      </c>
      <c r="C13" s="208"/>
      <c r="D13" s="19" t="s">
        <v>10</v>
      </c>
      <c r="E13" s="15">
        <v>5</v>
      </c>
      <c r="F13" s="16">
        <v>5</v>
      </c>
      <c r="G13" s="4">
        <v>5</v>
      </c>
      <c r="H13" s="39">
        <v>5</v>
      </c>
      <c r="I13" s="13">
        <v>5</v>
      </c>
      <c r="J13" s="7"/>
      <c r="K13" s="13"/>
      <c r="L13" s="39"/>
      <c r="M13" s="24"/>
      <c r="N13" s="3">
        <f>E13+G13+J13</f>
        <v>10</v>
      </c>
      <c r="O13" s="24">
        <f>F13+H13+K13</f>
        <v>10</v>
      </c>
    </row>
    <row r="14" spans="1:15" ht="15.75">
      <c r="A14" s="201"/>
      <c r="B14" s="208"/>
      <c r="C14" s="208"/>
      <c r="D14" s="19" t="s">
        <v>33</v>
      </c>
      <c r="E14" s="15"/>
      <c r="F14" s="12"/>
      <c r="G14" s="10"/>
      <c r="H14" s="39"/>
      <c r="I14" s="13"/>
      <c r="J14" s="7">
        <v>3</v>
      </c>
      <c r="K14" s="13">
        <v>3</v>
      </c>
      <c r="L14" s="39">
        <v>3</v>
      </c>
      <c r="M14" s="24">
        <v>3</v>
      </c>
      <c r="N14" s="3">
        <f aca="true" t="shared" si="0" ref="N14:O16">J14+L14</f>
        <v>6</v>
      </c>
      <c r="O14" s="24">
        <f t="shared" si="0"/>
        <v>6</v>
      </c>
    </row>
    <row r="15" spans="1:15" ht="15.75">
      <c r="A15" s="201"/>
      <c r="B15" s="208"/>
      <c r="C15" s="208"/>
      <c r="D15" s="19" t="s">
        <v>34</v>
      </c>
      <c r="E15" s="15"/>
      <c r="F15" s="12"/>
      <c r="G15" s="4"/>
      <c r="H15" s="39"/>
      <c r="I15" s="13"/>
      <c r="J15" s="7">
        <v>2</v>
      </c>
      <c r="K15" s="13">
        <v>2</v>
      </c>
      <c r="L15" s="39">
        <v>2</v>
      </c>
      <c r="M15" s="24">
        <v>2</v>
      </c>
      <c r="N15" s="3">
        <f t="shared" si="0"/>
        <v>4</v>
      </c>
      <c r="O15" s="24">
        <f t="shared" si="0"/>
        <v>4</v>
      </c>
    </row>
    <row r="16" spans="1:15" ht="25.5">
      <c r="A16" s="201"/>
      <c r="B16" s="208"/>
      <c r="C16" s="208"/>
      <c r="D16" s="19" t="s">
        <v>11</v>
      </c>
      <c r="E16" s="15"/>
      <c r="F16" s="12"/>
      <c r="G16" s="3"/>
      <c r="H16" s="39"/>
      <c r="I16" s="13"/>
      <c r="J16" s="7">
        <v>1</v>
      </c>
      <c r="K16" s="13">
        <v>1</v>
      </c>
      <c r="L16" s="39">
        <v>1</v>
      </c>
      <c r="M16" s="24">
        <v>1</v>
      </c>
      <c r="N16" s="3">
        <f t="shared" si="0"/>
        <v>2</v>
      </c>
      <c r="O16" s="24">
        <f t="shared" si="0"/>
        <v>2</v>
      </c>
    </row>
    <row r="17" spans="1:15" ht="15.75">
      <c r="A17" s="201"/>
      <c r="B17" s="208" t="s">
        <v>65</v>
      </c>
      <c r="C17" s="208"/>
      <c r="D17" s="19" t="s">
        <v>13</v>
      </c>
      <c r="E17" s="15">
        <v>2</v>
      </c>
      <c r="F17" s="27">
        <v>2</v>
      </c>
      <c r="G17" s="4">
        <v>2</v>
      </c>
      <c r="H17" s="39">
        <v>0</v>
      </c>
      <c r="I17" s="13">
        <v>2</v>
      </c>
      <c r="J17" s="7">
        <v>2</v>
      </c>
      <c r="K17" s="13">
        <v>2</v>
      </c>
      <c r="L17" s="39">
        <v>2</v>
      </c>
      <c r="M17" s="24">
        <v>2</v>
      </c>
      <c r="N17" s="3">
        <f>E17+G17+J17+L17</f>
        <v>8</v>
      </c>
      <c r="O17" s="24">
        <f>F17+I17+K17+M17</f>
        <v>8</v>
      </c>
    </row>
    <row r="18" spans="1:15" ht="15.75">
      <c r="A18" s="201"/>
      <c r="B18" s="208"/>
      <c r="C18" s="208"/>
      <c r="D18" s="19" t="s">
        <v>12</v>
      </c>
      <c r="E18" s="11"/>
      <c r="F18" s="30"/>
      <c r="G18" s="4">
        <v>1</v>
      </c>
      <c r="H18" s="39">
        <v>0</v>
      </c>
      <c r="I18" s="13">
        <v>1</v>
      </c>
      <c r="J18" s="7">
        <v>1</v>
      </c>
      <c r="K18" s="13">
        <v>1</v>
      </c>
      <c r="L18" s="39">
        <v>1</v>
      </c>
      <c r="M18" s="24">
        <v>1</v>
      </c>
      <c r="N18" s="3">
        <f>G18+J18+L18</f>
        <v>3</v>
      </c>
      <c r="O18" s="24">
        <f>I18+K18+M18</f>
        <v>3</v>
      </c>
    </row>
    <row r="19" spans="1:15" ht="15.75">
      <c r="A19" s="201"/>
      <c r="B19" s="208"/>
      <c r="C19" s="208"/>
      <c r="D19" s="19" t="s">
        <v>14</v>
      </c>
      <c r="E19" s="15">
        <v>1</v>
      </c>
      <c r="F19" s="27">
        <v>1</v>
      </c>
      <c r="G19" s="4">
        <v>1</v>
      </c>
      <c r="H19" s="39">
        <v>2</v>
      </c>
      <c r="I19" s="13">
        <v>2</v>
      </c>
      <c r="J19" s="7">
        <v>2</v>
      </c>
      <c r="K19" s="13">
        <v>2</v>
      </c>
      <c r="L19" s="39">
        <v>2</v>
      </c>
      <c r="M19" s="24">
        <v>2</v>
      </c>
      <c r="N19" s="3">
        <f>E19+G19+J19+L19</f>
        <v>6</v>
      </c>
      <c r="O19" s="24">
        <f>F19+I19+K19+M19</f>
        <v>7</v>
      </c>
    </row>
    <row r="20" spans="1:15" ht="15.75">
      <c r="A20" s="201"/>
      <c r="B20" s="236" t="s">
        <v>66</v>
      </c>
      <c r="C20" s="237"/>
      <c r="D20" s="19" t="s">
        <v>16</v>
      </c>
      <c r="E20" s="15"/>
      <c r="F20" s="27"/>
      <c r="G20" s="4"/>
      <c r="H20" s="39"/>
      <c r="I20" s="13"/>
      <c r="J20" s="7"/>
      <c r="K20" s="13"/>
      <c r="L20" s="39"/>
      <c r="M20" s="24"/>
      <c r="N20" s="3"/>
      <c r="O20" s="24"/>
    </row>
    <row r="21" spans="1:15" ht="15.75" customHeight="1">
      <c r="A21" s="201"/>
      <c r="B21" s="238"/>
      <c r="C21" s="239"/>
      <c r="D21" s="19" t="s">
        <v>17</v>
      </c>
      <c r="E21" s="15">
        <v>1</v>
      </c>
      <c r="F21" s="12">
        <v>1</v>
      </c>
      <c r="G21" s="4">
        <v>1</v>
      </c>
      <c r="H21" s="39">
        <v>2</v>
      </c>
      <c r="I21" s="13">
        <v>2</v>
      </c>
      <c r="J21" s="7">
        <v>1</v>
      </c>
      <c r="K21" s="13">
        <v>1</v>
      </c>
      <c r="L21" s="39">
        <v>2</v>
      </c>
      <c r="M21" s="24">
        <v>2</v>
      </c>
      <c r="N21" s="3">
        <f>E21+G21+J21+L21</f>
        <v>5</v>
      </c>
      <c r="O21" s="24">
        <f>F21+I21+K21+M21</f>
        <v>6</v>
      </c>
    </row>
    <row r="22" spans="1:15" ht="15.75">
      <c r="A22" s="201"/>
      <c r="B22" s="238"/>
      <c r="C22" s="239"/>
      <c r="D22" s="19" t="s">
        <v>18</v>
      </c>
      <c r="E22" s="15"/>
      <c r="F22" s="12"/>
      <c r="G22" s="3"/>
      <c r="H22" s="39"/>
      <c r="I22" s="13"/>
      <c r="J22" s="7">
        <v>2</v>
      </c>
      <c r="K22" s="13">
        <v>2</v>
      </c>
      <c r="L22" s="39">
        <v>2</v>
      </c>
      <c r="M22" s="24">
        <v>2</v>
      </c>
      <c r="N22" s="3">
        <f>J22+L22</f>
        <v>4</v>
      </c>
      <c r="O22" s="24">
        <f>K22+M22</f>
        <v>4</v>
      </c>
    </row>
    <row r="23" spans="1:15" ht="15.75">
      <c r="A23" s="201"/>
      <c r="B23" s="240"/>
      <c r="C23" s="241"/>
      <c r="D23" s="19" t="s">
        <v>19</v>
      </c>
      <c r="E23" s="15"/>
      <c r="F23" s="12"/>
      <c r="G23" s="3"/>
      <c r="H23" s="39"/>
      <c r="I23" s="13"/>
      <c r="J23" s="7"/>
      <c r="K23" s="13"/>
      <c r="L23" s="39">
        <v>2</v>
      </c>
      <c r="M23" s="24">
        <v>2</v>
      </c>
      <c r="N23" s="3">
        <f>L23</f>
        <v>2</v>
      </c>
      <c r="O23" s="24">
        <f>M23</f>
        <v>2</v>
      </c>
    </row>
    <row r="24" spans="1:15" ht="15.75">
      <c r="A24" s="201"/>
      <c r="B24" s="208" t="s">
        <v>20</v>
      </c>
      <c r="C24" s="208"/>
      <c r="D24" s="19" t="s">
        <v>21</v>
      </c>
      <c r="E24" s="15">
        <v>1</v>
      </c>
      <c r="F24" s="12"/>
      <c r="G24" s="4">
        <v>1</v>
      </c>
      <c r="H24" s="39">
        <v>1</v>
      </c>
      <c r="I24" s="13">
        <v>1</v>
      </c>
      <c r="J24" s="7">
        <v>1</v>
      </c>
      <c r="K24" s="13"/>
      <c r="L24" s="39">
        <v>1</v>
      </c>
      <c r="M24" s="24">
        <v>1</v>
      </c>
      <c r="N24" s="3">
        <f>E24+G24+J24+L24</f>
        <v>4</v>
      </c>
      <c r="O24" s="24">
        <f>I24+M24</f>
        <v>2</v>
      </c>
    </row>
    <row r="25" spans="1:15" ht="15.75">
      <c r="A25" s="201"/>
      <c r="B25" s="208"/>
      <c r="C25" s="208"/>
      <c r="D25" s="19" t="s">
        <v>22</v>
      </c>
      <c r="E25" s="15">
        <v>1</v>
      </c>
      <c r="F25" s="12"/>
      <c r="G25" s="4">
        <v>1</v>
      </c>
      <c r="H25" s="39">
        <v>1</v>
      </c>
      <c r="I25" s="13">
        <v>1</v>
      </c>
      <c r="J25" s="7">
        <v>1</v>
      </c>
      <c r="K25" s="13"/>
      <c r="L25" s="39">
        <v>1</v>
      </c>
      <c r="M25" s="24">
        <v>1</v>
      </c>
      <c r="N25" s="3">
        <f>E25+G25+J25+L25</f>
        <v>4</v>
      </c>
      <c r="O25" s="24">
        <f>I25+M25</f>
        <v>2</v>
      </c>
    </row>
    <row r="26" spans="1:15" ht="38.25">
      <c r="A26" s="201"/>
      <c r="B26" s="208" t="s">
        <v>101</v>
      </c>
      <c r="C26" s="208"/>
      <c r="D26" s="19" t="s">
        <v>100</v>
      </c>
      <c r="E26" s="15">
        <v>2</v>
      </c>
      <c r="F26" s="12"/>
      <c r="G26" s="4">
        <v>2</v>
      </c>
      <c r="H26" s="39">
        <v>6</v>
      </c>
      <c r="I26" s="13">
        <v>4</v>
      </c>
      <c r="J26" s="7" t="s">
        <v>149</v>
      </c>
      <c r="K26" s="13">
        <v>4</v>
      </c>
      <c r="L26" s="39">
        <v>1</v>
      </c>
      <c r="M26" s="24"/>
      <c r="N26" s="3" t="e">
        <f>E26+G26+J26+L26</f>
        <v>#VALUE!</v>
      </c>
      <c r="O26" s="24">
        <f>I26+K26</f>
        <v>8</v>
      </c>
    </row>
    <row r="27" spans="1:15" ht="15.75">
      <c r="A27" s="201"/>
      <c r="B27" s="245" t="s">
        <v>67</v>
      </c>
      <c r="C27" s="246"/>
      <c r="D27" s="19" t="s">
        <v>26</v>
      </c>
      <c r="E27" s="15"/>
      <c r="F27" s="12"/>
      <c r="G27" s="3"/>
      <c r="H27" s="39"/>
      <c r="I27" s="13"/>
      <c r="J27" s="7"/>
      <c r="K27" s="13"/>
      <c r="L27" s="39">
        <v>1</v>
      </c>
      <c r="M27" s="24">
        <v>1</v>
      </c>
      <c r="N27" s="3">
        <v>1</v>
      </c>
      <c r="O27" s="24">
        <v>1</v>
      </c>
    </row>
    <row r="28" spans="1:15" ht="25.5">
      <c r="A28" s="201"/>
      <c r="B28" s="247"/>
      <c r="C28" s="248"/>
      <c r="D28" s="19" t="s">
        <v>25</v>
      </c>
      <c r="E28" s="15">
        <v>3</v>
      </c>
      <c r="F28" s="12"/>
      <c r="G28" s="4">
        <v>3</v>
      </c>
      <c r="H28" s="39">
        <v>3</v>
      </c>
      <c r="I28" s="13">
        <v>3</v>
      </c>
      <c r="J28" s="7">
        <v>3</v>
      </c>
      <c r="K28" s="13"/>
      <c r="L28" s="39">
        <v>3</v>
      </c>
      <c r="M28" s="24">
        <v>3</v>
      </c>
      <c r="N28" s="3">
        <f>E28+G28+J28+L28</f>
        <v>12</v>
      </c>
      <c r="O28" s="24">
        <f>I28+M28</f>
        <v>6</v>
      </c>
    </row>
    <row r="29" spans="1:15" ht="16.5" thickBot="1">
      <c r="A29" s="202"/>
      <c r="B29" s="190"/>
      <c r="C29" s="190"/>
      <c r="D29" s="91" t="s">
        <v>27</v>
      </c>
      <c r="E29" s="92">
        <f>SUM(E10:E28)</f>
        <v>27</v>
      </c>
      <c r="F29" s="92">
        <f aca="true" t="shared" si="1" ref="F29:O29">SUM(F10:F28)</f>
        <v>20</v>
      </c>
      <c r="G29" s="92">
        <f t="shared" si="1"/>
        <v>29</v>
      </c>
      <c r="H29" s="92">
        <f>SUM(H10:H28)</f>
        <v>28</v>
      </c>
      <c r="I29" s="92">
        <v>33</v>
      </c>
      <c r="J29" s="92">
        <f t="shared" si="1"/>
        <v>28</v>
      </c>
      <c r="K29" s="92">
        <f t="shared" si="1"/>
        <v>27</v>
      </c>
      <c r="L29" s="92">
        <v>32</v>
      </c>
      <c r="M29" s="92">
        <v>31</v>
      </c>
      <c r="N29" s="92" t="e">
        <f t="shared" si="1"/>
        <v>#VALUE!</v>
      </c>
      <c r="O29" s="92">
        <f t="shared" si="1"/>
        <v>111</v>
      </c>
    </row>
    <row r="30" spans="1:15" ht="30.75" customHeight="1">
      <c r="A30" s="242" t="s">
        <v>125</v>
      </c>
      <c r="B30" s="243"/>
      <c r="C30" s="243"/>
      <c r="D30" s="244"/>
      <c r="E30" s="93"/>
      <c r="F30" s="93"/>
      <c r="G30" s="93"/>
      <c r="H30" s="93">
        <v>2</v>
      </c>
      <c r="I30" s="93">
        <v>2</v>
      </c>
      <c r="J30" s="93"/>
      <c r="K30" s="93"/>
      <c r="L30" s="93"/>
      <c r="M30" s="93"/>
      <c r="N30" s="93">
        <v>2</v>
      </c>
      <c r="O30" s="94">
        <v>2</v>
      </c>
    </row>
    <row r="31" spans="1:15" ht="15.75" customHeight="1">
      <c r="A31" s="213" t="s">
        <v>53</v>
      </c>
      <c r="B31" s="214"/>
      <c r="C31" s="214"/>
      <c r="D31" s="215"/>
      <c r="E31" s="90"/>
      <c r="F31" s="90"/>
      <c r="G31" s="90"/>
      <c r="H31" s="90">
        <v>1</v>
      </c>
      <c r="I31" s="90">
        <v>1</v>
      </c>
      <c r="J31" s="90"/>
      <c r="K31" s="90"/>
      <c r="L31" s="90"/>
      <c r="M31" s="90"/>
      <c r="N31" s="90">
        <v>1</v>
      </c>
      <c r="O31" s="95">
        <v>1</v>
      </c>
    </row>
    <row r="32" spans="1:15" ht="15.75" customHeight="1" thickBot="1">
      <c r="A32" s="216" t="s">
        <v>102</v>
      </c>
      <c r="B32" s="217"/>
      <c r="C32" s="217"/>
      <c r="D32" s="218"/>
      <c r="E32" s="96"/>
      <c r="F32" s="96"/>
      <c r="G32" s="96"/>
      <c r="H32" s="96">
        <v>1</v>
      </c>
      <c r="I32" s="96">
        <v>1</v>
      </c>
      <c r="J32" s="96"/>
      <c r="K32" s="96"/>
      <c r="L32" s="96"/>
      <c r="M32" s="96"/>
      <c r="N32" s="96">
        <v>1</v>
      </c>
      <c r="O32" s="97">
        <v>1</v>
      </c>
    </row>
    <row r="33" spans="1:15" ht="32.25" thickBot="1">
      <c r="A33" s="226"/>
      <c r="B33" s="227"/>
      <c r="C33" s="227"/>
      <c r="D33" s="227"/>
      <c r="E33" s="99" t="s">
        <v>51</v>
      </c>
      <c r="F33" s="100"/>
      <c r="G33" s="99" t="s">
        <v>30</v>
      </c>
      <c r="H33" s="157"/>
      <c r="I33" s="101"/>
      <c r="J33" s="102" t="s">
        <v>61</v>
      </c>
      <c r="K33" s="101"/>
      <c r="L33" s="157" t="s">
        <v>138</v>
      </c>
      <c r="M33" s="158"/>
      <c r="N33" s="103" t="s">
        <v>74</v>
      </c>
      <c r="O33" s="104" t="s">
        <v>3</v>
      </c>
    </row>
    <row r="34" spans="1:15" ht="28.5" customHeight="1">
      <c r="A34" s="221" t="s">
        <v>64</v>
      </c>
      <c r="B34" s="221"/>
      <c r="C34" s="221"/>
      <c r="D34" s="221"/>
      <c r="E34" s="98">
        <f>SUM(E35:E47)</f>
        <v>5</v>
      </c>
      <c r="F34" s="98">
        <f>SUM(F35:F47)</f>
        <v>4</v>
      </c>
      <c r="G34" s="98">
        <f>SUM(G35:G47)</f>
        <v>4</v>
      </c>
      <c r="H34" s="98">
        <v>2</v>
      </c>
      <c r="I34" s="98">
        <v>4</v>
      </c>
      <c r="J34" s="98">
        <v>5</v>
      </c>
      <c r="K34" s="98">
        <f>SUM(K35:K48)</f>
        <v>4</v>
      </c>
      <c r="L34" s="98">
        <v>4</v>
      </c>
      <c r="M34" s="98">
        <v>1</v>
      </c>
      <c r="N34" s="98">
        <f>SUM(N35:N48)</f>
        <v>19</v>
      </c>
      <c r="O34" s="98">
        <f>SUM(O35:O48)</f>
        <v>14</v>
      </c>
    </row>
    <row r="35" spans="1:15" ht="29.25" customHeight="1">
      <c r="A35" s="234" t="s">
        <v>65</v>
      </c>
      <c r="B35" s="235"/>
      <c r="C35" s="234" t="s">
        <v>12</v>
      </c>
      <c r="D35" s="235"/>
      <c r="E35" s="38">
        <v>1</v>
      </c>
      <c r="F35" s="27">
        <v>1</v>
      </c>
      <c r="G35" s="29"/>
      <c r="H35" s="39"/>
      <c r="I35" s="24"/>
      <c r="J35" s="39"/>
      <c r="K35" s="24"/>
      <c r="L35" s="39"/>
      <c r="M35" s="24"/>
      <c r="N35" s="39">
        <f aca="true" t="shared" si="2" ref="N35:O37">E35+G35+J35</f>
        <v>1</v>
      </c>
      <c r="O35" s="24">
        <f t="shared" si="2"/>
        <v>1</v>
      </c>
    </row>
    <row r="36" spans="1:15" ht="28.5" customHeight="1">
      <c r="A36" s="234" t="s">
        <v>79</v>
      </c>
      <c r="B36" s="235"/>
      <c r="C36" s="234" t="s">
        <v>7</v>
      </c>
      <c r="D36" s="235"/>
      <c r="E36" s="89">
        <v>1</v>
      </c>
      <c r="F36" s="27">
        <v>1</v>
      </c>
      <c r="G36" s="9"/>
      <c r="H36" s="39"/>
      <c r="I36" s="24"/>
      <c r="J36" s="39"/>
      <c r="K36" s="24"/>
      <c r="L36" s="39"/>
      <c r="M36" s="24"/>
      <c r="N36" s="39">
        <f t="shared" si="2"/>
        <v>1</v>
      </c>
      <c r="O36" s="24">
        <f t="shared" si="2"/>
        <v>1</v>
      </c>
    </row>
    <row r="37" spans="1:15" ht="15.75">
      <c r="A37" s="212" t="s">
        <v>92</v>
      </c>
      <c r="B37" s="212"/>
      <c r="C37" s="212"/>
      <c r="D37" s="212"/>
      <c r="E37" s="38"/>
      <c r="F37" s="27"/>
      <c r="G37" s="3"/>
      <c r="H37" s="39"/>
      <c r="I37" s="24"/>
      <c r="J37" s="7">
        <v>1</v>
      </c>
      <c r="K37" s="24">
        <v>1</v>
      </c>
      <c r="L37" s="39"/>
      <c r="M37" s="24"/>
      <c r="N37" s="39">
        <f t="shared" si="2"/>
        <v>1</v>
      </c>
      <c r="O37" s="24">
        <f t="shared" si="2"/>
        <v>1</v>
      </c>
    </row>
    <row r="38" spans="1:15" ht="54" customHeight="1">
      <c r="A38" s="219" t="s">
        <v>67</v>
      </c>
      <c r="B38" s="220"/>
      <c r="C38" s="219" t="s">
        <v>26</v>
      </c>
      <c r="D38" s="228"/>
      <c r="E38" s="38">
        <v>1</v>
      </c>
      <c r="F38" s="27">
        <v>1</v>
      </c>
      <c r="G38" s="3">
        <v>1</v>
      </c>
      <c r="H38" s="39"/>
      <c r="I38" s="24">
        <v>1</v>
      </c>
      <c r="J38" s="7">
        <v>1</v>
      </c>
      <c r="K38" s="24">
        <v>1</v>
      </c>
      <c r="L38" s="39"/>
      <c r="M38" s="24"/>
      <c r="N38" s="39">
        <f>E38+G38+J38</f>
        <v>3</v>
      </c>
      <c r="O38" s="24">
        <f>F38+I38+K38</f>
        <v>3</v>
      </c>
    </row>
    <row r="39" spans="1:15" ht="27" customHeight="1">
      <c r="A39" s="191" t="s">
        <v>56</v>
      </c>
      <c r="B39" s="191"/>
      <c r="C39" s="219" t="s">
        <v>35</v>
      </c>
      <c r="D39" s="228"/>
      <c r="E39" s="38">
        <v>1</v>
      </c>
      <c r="F39" s="27">
        <v>1</v>
      </c>
      <c r="G39" s="3">
        <v>1</v>
      </c>
      <c r="H39" s="39"/>
      <c r="I39" s="24">
        <v>1</v>
      </c>
      <c r="J39" s="7"/>
      <c r="K39" s="24"/>
      <c r="L39" s="39"/>
      <c r="M39" s="24"/>
      <c r="N39" s="39">
        <f>E39+G39+J39</f>
        <v>2</v>
      </c>
      <c r="O39" s="24">
        <f>F39+I39</f>
        <v>2</v>
      </c>
    </row>
    <row r="40" spans="1:15" ht="15.75">
      <c r="A40" s="77"/>
      <c r="B40" s="189" t="s">
        <v>99</v>
      </c>
      <c r="C40" s="189"/>
      <c r="D40" s="189"/>
      <c r="E40" s="38"/>
      <c r="F40" s="27"/>
      <c r="G40" s="3"/>
      <c r="H40" s="39">
        <v>5</v>
      </c>
      <c r="I40" s="24"/>
      <c r="J40" s="7"/>
      <c r="K40" s="24"/>
      <c r="L40" s="39"/>
      <c r="M40" s="24"/>
      <c r="N40" s="39">
        <v>5</v>
      </c>
      <c r="O40" s="24">
        <f>I40</f>
        <v>0</v>
      </c>
    </row>
    <row r="41" spans="1:15" ht="23.25" customHeight="1">
      <c r="A41" s="77"/>
      <c r="B41" s="189" t="s">
        <v>128</v>
      </c>
      <c r="C41" s="189"/>
      <c r="D41" s="189"/>
      <c r="E41" s="38"/>
      <c r="F41" s="27"/>
      <c r="G41" s="3">
        <v>1</v>
      </c>
      <c r="H41" s="39"/>
      <c r="I41" s="24">
        <v>1</v>
      </c>
      <c r="J41" s="7"/>
      <c r="K41" s="24"/>
      <c r="L41" s="39"/>
      <c r="M41" s="24"/>
      <c r="N41" s="39">
        <f>E41+G41+J41</f>
        <v>1</v>
      </c>
      <c r="O41" s="24">
        <f>I41</f>
        <v>1</v>
      </c>
    </row>
    <row r="42" spans="1:15" ht="23.25" customHeight="1">
      <c r="A42" s="153"/>
      <c r="B42" s="189" t="s">
        <v>31</v>
      </c>
      <c r="C42" s="189"/>
      <c r="D42" s="189"/>
      <c r="E42" s="189"/>
      <c r="F42" s="27"/>
      <c r="G42" s="3"/>
      <c r="H42" s="39"/>
      <c r="I42" s="24"/>
      <c r="J42" s="7"/>
      <c r="K42" s="24"/>
      <c r="L42" s="39">
        <v>1</v>
      </c>
      <c r="M42" s="24">
        <v>1</v>
      </c>
      <c r="N42" s="39"/>
      <c r="O42" s="24">
        <v>1</v>
      </c>
    </row>
    <row r="43" spans="1:15" ht="23.25" customHeight="1">
      <c r="A43" s="153"/>
      <c r="B43" s="189" t="s">
        <v>52</v>
      </c>
      <c r="C43" s="189"/>
      <c r="D43" s="189"/>
      <c r="E43" s="189"/>
      <c r="F43" s="27"/>
      <c r="G43" s="3"/>
      <c r="H43" s="39"/>
      <c r="I43" s="24"/>
      <c r="J43" s="7"/>
      <c r="K43" s="24"/>
      <c r="L43" s="39">
        <v>1</v>
      </c>
      <c r="M43" s="24"/>
      <c r="N43" s="39"/>
      <c r="O43" s="24"/>
    </row>
    <row r="44" spans="1:15" ht="23.25" customHeight="1">
      <c r="A44" s="153"/>
      <c r="B44" s="222" t="s">
        <v>139</v>
      </c>
      <c r="C44" s="229"/>
      <c r="D44" s="230"/>
      <c r="E44" s="153"/>
      <c r="F44" s="27"/>
      <c r="G44" s="3"/>
      <c r="H44" s="39"/>
      <c r="I44" s="24"/>
      <c r="J44" s="7"/>
      <c r="K44" s="24"/>
      <c r="L44" s="39">
        <v>1</v>
      </c>
      <c r="M44" s="24"/>
      <c r="N44" s="39"/>
      <c r="O44" s="24"/>
    </row>
    <row r="45" spans="1:15" ht="24.75" customHeight="1">
      <c r="A45" s="77"/>
      <c r="B45" s="222" t="s">
        <v>94</v>
      </c>
      <c r="C45" s="223"/>
      <c r="D45" s="224"/>
      <c r="E45" s="78">
        <v>1</v>
      </c>
      <c r="F45" s="79"/>
      <c r="G45" s="80">
        <v>1</v>
      </c>
      <c r="H45" s="80"/>
      <c r="I45" s="80">
        <v>1</v>
      </c>
      <c r="J45" s="7"/>
      <c r="K45" s="24"/>
      <c r="L45" s="39"/>
      <c r="M45" s="24"/>
      <c r="N45" s="39">
        <f>E45+G45+J45</f>
        <v>2</v>
      </c>
      <c r="O45" s="24">
        <f>I45</f>
        <v>1</v>
      </c>
    </row>
    <row r="46" spans="1:15" ht="24" customHeight="1">
      <c r="A46" s="77"/>
      <c r="B46" s="225" t="s">
        <v>93</v>
      </c>
      <c r="C46" s="225"/>
      <c r="D46" s="225"/>
      <c r="E46" s="37"/>
      <c r="F46" s="27"/>
      <c r="G46" s="23"/>
      <c r="H46" s="156"/>
      <c r="I46" s="27"/>
      <c r="J46" s="3">
        <v>1</v>
      </c>
      <c r="K46" s="24">
        <v>1</v>
      </c>
      <c r="L46" s="39"/>
      <c r="M46" s="24"/>
      <c r="N46" s="39">
        <f>E46+G46+J46</f>
        <v>1</v>
      </c>
      <c r="O46" s="24">
        <f>F46+H46+K46</f>
        <v>1</v>
      </c>
    </row>
    <row r="47" spans="1:15" ht="15.75">
      <c r="A47" s="48"/>
      <c r="B47" s="189" t="s">
        <v>95</v>
      </c>
      <c r="C47" s="189"/>
      <c r="D47" s="189"/>
      <c r="E47" s="40"/>
      <c r="F47" s="27"/>
      <c r="G47" s="23"/>
      <c r="H47" s="156"/>
      <c r="I47" s="27"/>
      <c r="J47" s="7">
        <v>1</v>
      </c>
      <c r="K47" s="24">
        <v>1</v>
      </c>
      <c r="L47" s="39"/>
      <c r="M47" s="24"/>
      <c r="N47" s="39">
        <f>E47+G47+J47</f>
        <v>1</v>
      </c>
      <c r="O47" s="24">
        <f>F47+H47+K47</f>
        <v>1</v>
      </c>
    </row>
    <row r="48" spans="1:15" ht="15.75">
      <c r="A48" s="48"/>
      <c r="B48" s="209" t="s">
        <v>96</v>
      </c>
      <c r="C48" s="210"/>
      <c r="D48" s="211"/>
      <c r="E48" s="40"/>
      <c r="F48" s="27"/>
      <c r="G48" s="23"/>
      <c r="H48" s="156"/>
      <c r="I48" s="27"/>
      <c r="J48" s="7">
        <v>1</v>
      </c>
      <c r="K48" s="24"/>
      <c r="L48" s="39">
        <v>1</v>
      </c>
      <c r="M48" s="24">
        <v>1</v>
      </c>
      <c r="N48" s="39">
        <v>1</v>
      </c>
      <c r="O48" s="24">
        <v>1</v>
      </c>
    </row>
    <row r="49" spans="1:15" ht="15.75">
      <c r="A49" s="231" t="s">
        <v>85</v>
      </c>
      <c r="B49" s="231"/>
      <c r="C49" s="231"/>
      <c r="D49" s="231"/>
      <c r="E49" s="43">
        <f aca="true" t="shared" si="3" ref="E49:K49">E29+E34</f>
        <v>32</v>
      </c>
      <c r="F49" s="43">
        <f t="shared" si="3"/>
        <v>24</v>
      </c>
      <c r="G49" s="43">
        <f t="shared" si="3"/>
        <v>33</v>
      </c>
      <c r="H49" s="43">
        <f t="shared" si="3"/>
        <v>30</v>
      </c>
      <c r="I49" s="43">
        <f t="shared" si="3"/>
        <v>37</v>
      </c>
      <c r="J49" s="43">
        <f t="shared" si="3"/>
        <v>33</v>
      </c>
      <c r="K49" s="43">
        <f t="shared" si="3"/>
        <v>31</v>
      </c>
      <c r="L49" s="43">
        <v>36</v>
      </c>
      <c r="M49" s="43">
        <v>31</v>
      </c>
      <c r="N49" s="45"/>
      <c r="O49" s="44"/>
    </row>
    <row r="50" spans="1:15" ht="15.75">
      <c r="A50" s="232" t="s">
        <v>32</v>
      </c>
      <c r="B50" s="232"/>
      <c r="C50" s="232"/>
      <c r="D50" s="232"/>
      <c r="E50" s="46">
        <f aca="true" t="shared" si="4" ref="E50:K50">E34+E29</f>
        <v>32</v>
      </c>
      <c r="F50" s="46">
        <f t="shared" si="4"/>
        <v>24</v>
      </c>
      <c r="G50" s="46">
        <f t="shared" si="4"/>
        <v>33</v>
      </c>
      <c r="H50" s="46">
        <f t="shared" si="4"/>
        <v>30</v>
      </c>
      <c r="I50" s="46">
        <f t="shared" si="4"/>
        <v>37</v>
      </c>
      <c r="J50" s="46">
        <f t="shared" si="4"/>
        <v>33</v>
      </c>
      <c r="K50" s="46">
        <f t="shared" si="4"/>
        <v>31</v>
      </c>
      <c r="L50" s="46"/>
      <c r="M50" s="46"/>
      <c r="N50" s="46" t="e">
        <f>N34+N29</f>
        <v>#VALUE!</v>
      </c>
      <c r="O50" s="46">
        <f>O34+O29</f>
        <v>125</v>
      </c>
    </row>
    <row r="51" spans="1:15" ht="33" customHeight="1">
      <c r="A51" s="175" t="s">
        <v>81</v>
      </c>
      <c r="B51" s="176"/>
      <c r="C51" s="176"/>
      <c r="D51" s="177"/>
      <c r="E51" s="142"/>
      <c r="F51" s="44">
        <f>F29+F34</f>
        <v>24</v>
      </c>
      <c r="G51" s="142"/>
      <c r="H51" s="44">
        <f>H29+H34+H30</f>
        <v>32</v>
      </c>
      <c r="I51" s="44">
        <f>I29+I30+I34</f>
        <v>39</v>
      </c>
      <c r="J51" s="44"/>
      <c r="K51" s="44">
        <f>K29+K34</f>
        <v>31</v>
      </c>
      <c r="L51" s="44"/>
      <c r="M51" s="44">
        <v>32</v>
      </c>
      <c r="N51" s="44"/>
      <c r="O51" s="44">
        <f>F51+I51+K51+M51</f>
        <v>126</v>
      </c>
    </row>
  </sheetData>
  <sheetProtection/>
  <mergeCells count="52">
    <mergeCell ref="A49:D49"/>
    <mergeCell ref="A50:D50"/>
    <mergeCell ref="E6:K6"/>
    <mergeCell ref="A36:B36"/>
    <mergeCell ref="C36:D36"/>
    <mergeCell ref="A35:B35"/>
    <mergeCell ref="C35:D35"/>
    <mergeCell ref="B20:C23"/>
    <mergeCell ref="A30:D30"/>
    <mergeCell ref="B27:C28"/>
    <mergeCell ref="B47:D47"/>
    <mergeCell ref="A33:D33"/>
    <mergeCell ref="C38:D38"/>
    <mergeCell ref="B44:D44"/>
    <mergeCell ref="B43:E43"/>
    <mergeCell ref="C39:D39"/>
    <mergeCell ref="A31:D31"/>
    <mergeCell ref="A32:D32"/>
    <mergeCell ref="A38:B38"/>
    <mergeCell ref="A34:D34"/>
    <mergeCell ref="B45:D45"/>
    <mergeCell ref="B46:D46"/>
    <mergeCell ref="B10:C11"/>
    <mergeCell ref="B12:C12"/>
    <mergeCell ref="B13:C16"/>
    <mergeCell ref="B17:C19"/>
    <mergeCell ref="B48:D48"/>
    <mergeCell ref="B24:C25"/>
    <mergeCell ref="B26:C26"/>
    <mergeCell ref="A37:D37"/>
    <mergeCell ref="B40:D40"/>
    <mergeCell ref="B41:D41"/>
    <mergeCell ref="O6:O8"/>
    <mergeCell ref="J7:K7"/>
    <mergeCell ref="L7:M7"/>
    <mergeCell ref="G7:I7"/>
    <mergeCell ref="L6:M6"/>
    <mergeCell ref="B42:E42"/>
    <mergeCell ref="B29:C29"/>
    <mergeCell ref="A39:B39"/>
    <mergeCell ref="A6:C8"/>
    <mergeCell ref="D6:D8"/>
    <mergeCell ref="A51:D51"/>
    <mergeCell ref="B2:C2"/>
    <mergeCell ref="A3:N3"/>
    <mergeCell ref="A4:N4"/>
    <mergeCell ref="A5:N5"/>
    <mergeCell ref="E7:F7"/>
    <mergeCell ref="N6:N8"/>
    <mergeCell ref="A10:A29"/>
    <mergeCell ref="B9:D9"/>
    <mergeCell ref="E9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SheetLayoutView="100" zoomScalePageLayoutView="0" workbookViewId="0" topLeftCell="B1">
      <selection activeCell="K43" sqref="K43"/>
    </sheetView>
  </sheetViews>
  <sheetFormatPr defaultColWidth="9.140625" defaultRowHeight="12.75"/>
  <cols>
    <col min="1" max="1" width="2.421875" style="0" hidden="1" customWidth="1"/>
    <col min="2" max="2" width="5.421875" style="0" customWidth="1"/>
    <col min="4" max="4" width="10.7109375" style="0" customWidth="1"/>
    <col min="5" max="5" width="21.140625" style="0" customWidth="1"/>
    <col min="6" max="7" width="8.421875" style="0" customWidth="1"/>
    <col min="8" max="8" width="8.57421875" style="0" customWidth="1"/>
    <col min="9" max="9" width="0.2890625" style="0" hidden="1" customWidth="1"/>
    <col min="10" max="10" width="13.421875" style="0" customWidth="1"/>
    <col min="11" max="11" width="9.140625" style="0" customWidth="1"/>
  </cols>
  <sheetData>
    <row r="1" spans="2:11" ht="12.75">
      <c r="B1" s="74" t="s">
        <v>90</v>
      </c>
      <c r="C1" s="74"/>
      <c r="D1" s="74"/>
      <c r="E1" s="75"/>
      <c r="F1" s="73"/>
      <c r="G1" s="73"/>
      <c r="H1" s="73"/>
      <c r="I1" s="73"/>
      <c r="J1" s="73"/>
      <c r="K1" s="73"/>
    </row>
    <row r="2" spans="2:11" ht="12.75">
      <c r="B2" s="76"/>
      <c r="C2" s="178" t="s">
        <v>91</v>
      </c>
      <c r="D2" s="179"/>
      <c r="E2" s="75"/>
      <c r="F2" s="73"/>
      <c r="G2" s="73"/>
      <c r="H2" s="73"/>
      <c r="I2" s="73"/>
      <c r="J2" s="73"/>
      <c r="K2" s="73"/>
    </row>
    <row r="3" spans="2:11" ht="15.75">
      <c r="B3" s="174" t="s">
        <v>120</v>
      </c>
      <c r="C3" s="174"/>
      <c r="D3" s="174"/>
      <c r="E3" s="174"/>
      <c r="F3" s="174"/>
      <c r="G3" s="174"/>
      <c r="H3" s="174"/>
      <c r="I3" s="174"/>
      <c r="J3" s="174"/>
      <c r="K3" s="174"/>
    </row>
    <row r="4" spans="2:11" ht="15.75">
      <c r="B4" s="174" t="s">
        <v>41</v>
      </c>
      <c r="C4" s="174"/>
      <c r="D4" s="174"/>
      <c r="E4" s="174"/>
      <c r="F4" s="174"/>
      <c r="G4" s="174"/>
      <c r="H4" s="174"/>
      <c r="I4" s="174"/>
      <c r="J4" s="174"/>
      <c r="K4" s="174"/>
    </row>
    <row r="5" spans="2:11" ht="15.75">
      <c r="B5" s="180" t="s">
        <v>137</v>
      </c>
      <c r="C5" s="180"/>
      <c r="D5" s="180"/>
      <c r="E5" s="180"/>
      <c r="F5" s="180"/>
      <c r="G5" s="180"/>
      <c r="H5" s="180"/>
      <c r="I5" s="180"/>
      <c r="J5" s="180"/>
      <c r="K5" s="180"/>
    </row>
    <row r="6" spans="2:11" ht="27.75" customHeight="1">
      <c r="B6" s="283"/>
      <c r="C6" s="183" t="s">
        <v>0</v>
      </c>
      <c r="D6" s="183"/>
      <c r="E6" s="183" t="s">
        <v>1</v>
      </c>
      <c r="F6" s="252" t="s">
        <v>86</v>
      </c>
      <c r="G6" s="253"/>
      <c r="H6" s="254"/>
      <c r="I6" s="42"/>
      <c r="J6" s="183" t="s">
        <v>76</v>
      </c>
      <c r="K6" s="183" t="s">
        <v>3</v>
      </c>
    </row>
    <row r="7" spans="2:11" ht="12.75" customHeight="1">
      <c r="B7" s="283"/>
      <c r="C7" s="183"/>
      <c r="D7" s="183"/>
      <c r="E7" s="183"/>
      <c r="F7" s="252" t="s">
        <v>140</v>
      </c>
      <c r="G7" s="253"/>
      <c r="H7" s="254"/>
      <c r="I7" s="42"/>
      <c r="J7" s="183"/>
      <c r="K7" s="183"/>
    </row>
    <row r="8" spans="2:11" ht="25.5">
      <c r="B8" s="283"/>
      <c r="C8" s="183"/>
      <c r="D8" s="183"/>
      <c r="E8" s="183"/>
      <c r="F8" s="31">
        <v>9</v>
      </c>
      <c r="G8" s="31" t="s">
        <v>141</v>
      </c>
      <c r="H8" s="81" t="s">
        <v>4</v>
      </c>
      <c r="I8" s="41" t="s">
        <v>4</v>
      </c>
      <c r="J8" s="183"/>
      <c r="K8" s="183"/>
    </row>
    <row r="9" spans="2:11" ht="15.75" customHeight="1">
      <c r="B9" s="269" t="s">
        <v>5</v>
      </c>
      <c r="C9" s="236" t="s">
        <v>6</v>
      </c>
      <c r="D9" s="237"/>
      <c r="E9" s="19" t="s">
        <v>7</v>
      </c>
      <c r="F9" s="4">
        <v>2</v>
      </c>
      <c r="G9" s="4">
        <v>3</v>
      </c>
      <c r="H9" s="55">
        <v>3</v>
      </c>
      <c r="I9" s="1">
        <v>2</v>
      </c>
      <c r="J9" s="4">
        <f aca="true" t="shared" si="0" ref="J9:J22">F9</f>
        <v>2</v>
      </c>
      <c r="K9" s="12">
        <f aca="true" t="shared" si="1" ref="K9:K22">H9</f>
        <v>3</v>
      </c>
    </row>
    <row r="10" spans="2:11" ht="25.5" customHeight="1">
      <c r="B10" s="270"/>
      <c r="C10" s="238"/>
      <c r="D10" s="239"/>
      <c r="E10" s="19" t="s">
        <v>103</v>
      </c>
      <c r="F10" s="4">
        <v>3</v>
      </c>
      <c r="G10" s="4">
        <v>3</v>
      </c>
      <c r="H10" s="55">
        <v>3</v>
      </c>
      <c r="I10" s="1">
        <v>3</v>
      </c>
      <c r="J10" s="4">
        <f t="shared" si="0"/>
        <v>3</v>
      </c>
      <c r="K10" s="12">
        <f t="shared" si="1"/>
        <v>3</v>
      </c>
    </row>
    <row r="11" spans="1:11" ht="27.75" customHeight="1">
      <c r="A11" t="s">
        <v>42</v>
      </c>
      <c r="B11" s="270"/>
      <c r="C11" s="240"/>
      <c r="D11" s="241"/>
      <c r="E11" s="19" t="s">
        <v>9</v>
      </c>
      <c r="F11" s="4">
        <v>3</v>
      </c>
      <c r="G11" s="4"/>
      <c r="H11" s="55">
        <v>3</v>
      </c>
      <c r="I11" s="1">
        <v>3</v>
      </c>
      <c r="J11" s="4">
        <f t="shared" si="0"/>
        <v>3</v>
      </c>
      <c r="K11" s="12">
        <f t="shared" si="1"/>
        <v>3</v>
      </c>
    </row>
    <row r="12" spans="2:11" ht="15.75" customHeight="1">
      <c r="B12" s="270"/>
      <c r="C12" s="263" t="s">
        <v>10</v>
      </c>
      <c r="D12" s="264"/>
      <c r="E12" s="19" t="s">
        <v>10</v>
      </c>
      <c r="F12" s="4"/>
      <c r="G12" s="4">
        <v>4</v>
      </c>
      <c r="H12" s="55"/>
      <c r="I12" s="1"/>
      <c r="J12" s="4">
        <f t="shared" si="0"/>
        <v>0</v>
      </c>
      <c r="K12" s="12">
        <f t="shared" si="1"/>
        <v>0</v>
      </c>
    </row>
    <row r="13" spans="2:11" ht="17.25" customHeight="1">
      <c r="B13" s="270"/>
      <c r="C13" s="265"/>
      <c r="D13" s="266"/>
      <c r="E13" s="19" t="s">
        <v>33</v>
      </c>
      <c r="F13" s="4">
        <v>3</v>
      </c>
      <c r="G13" s="4"/>
      <c r="H13" s="55">
        <v>3</v>
      </c>
      <c r="I13" s="1">
        <v>3</v>
      </c>
      <c r="J13" s="4">
        <f t="shared" si="0"/>
        <v>3</v>
      </c>
      <c r="K13" s="12">
        <f t="shared" si="1"/>
        <v>3</v>
      </c>
    </row>
    <row r="14" spans="2:11" ht="17.25" customHeight="1">
      <c r="B14" s="270"/>
      <c r="C14" s="267"/>
      <c r="D14" s="268"/>
      <c r="E14" s="19" t="s">
        <v>34</v>
      </c>
      <c r="F14" s="4">
        <v>2</v>
      </c>
      <c r="G14" s="4"/>
      <c r="H14" s="55">
        <v>2</v>
      </c>
      <c r="I14" s="1">
        <v>2</v>
      </c>
      <c r="J14" s="4">
        <f t="shared" si="0"/>
        <v>2</v>
      </c>
      <c r="K14" s="12">
        <f t="shared" si="1"/>
        <v>2</v>
      </c>
    </row>
    <row r="15" spans="2:11" ht="15.75">
      <c r="B15" s="270"/>
      <c r="C15" s="261" t="s">
        <v>48</v>
      </c>
      <c r="D15" s="262"/>
      <c r="E15" s="19" t="s">
        <v>11</v>
      </c>
      <c r="F15" s="54">
        <v>2</v>
      </c>
      <c r="G15" s="54"/>
      <c r="H15" s="82">
        <v>2</v>
      </c>
      <c r="I15" s="1">
        <v>2</v>
      </c>
      <c r="J15" s="4">
        <f t="shared" si="0"/>
        <v>2</v>
      </c>
      <c r="K15" s="12">
        <f t="shared" si="1"/>
        <v>2</v>
      </c>
    </row>
    <row r="16" spans="2:11" ht="24.75" customHeight="1">
      <c r="B16" s="270"/>
      <c r="C16" s="263" t="s">
        <v>12</v>
      </c>
      <c r="D16" s="264"/>
      <c r="E16" s="19" t="s">
        <v>104</v>
      </c>
      <c r="F16" s="54">
        <v>2</v>
      </c>
      <c r="G16" s="54">
        <v>2</v>
      </c>
      <c r="H16" s="82">
        <v>2</v>
      </c>
      <c r="I16" s="1">
        <v>2</v>
      </c>
      <c r="J16" s="4">
        <f t="shared" si="0"/>
        <v>2</v>
      </c>
      <c r="K16" s="12">
        <f t="shared" si="1"/>
        <v>2</v>
      </c>
    </row>
    <row r="17" spans="2:11" ht="15.75" customHeight="1">
      <c r="B17" s="270"/>
      <c r="C17" s="265"/>
      <c r="D17" s="266"/>
      <c r="E17" s="19" t="s">
        <v>12</v>
      </c>
      <c r="F17" s="54">
        <v>1</v>
      </c>
      <c r="G17" s="54">
        <v>1</v>
      </c>
      <c r="H17" s="82">
        <v>1</v>
      </c>
      <c r="I17" s="1">
        <v>1</v>
      </c>
      <c r="J17" s="4">
        <f t="shared" si="0"/>
        <v>1</v>
      </c>
      <c r="K17" s="12">
        <f t="shared" si="1"/>
        <v>1</v>
      </c>
    </row>
    <row r="18" spans="2:11" ht="18" customHeight="1">
      <c r="B18" s="270"/>
      <c r="C18" s="267"/>
      <c r="D18" s="268"/>
      <c r="E18" s="19" t="s">
        <v>14</v>
      </c>
      <c r="F18" s="54">
        <v>2</v>
      </c>
      <c r="G18" s="54">
        <v>2</v>
      </c>
      <c r="H18" s="82">
        <v>2</v>
      </c>
      <c r="I18" s="1">
        <v>2</v>
      </c>
      <c r="J18" s="4">
        <f t="shared" si="0"/>
        <v>2</v>
      </c>
      <c r="K18" s="12">
        <f t="shared" si="1"/>
        <v>2</v>
      </c>
    </row>
    <row r="19" spans="2:11" ht="15.75" customHeight="1">
      <c r="B19" s="270"/>
      <c r="C19" s="263" t="s">
        <v>15</v>
      </c>
      <c r="D19" s="264"/>
      <c r="E19" s="19" t="s">
        <v>17</v>
      </c>
      <c r="F19" s="54">
        <v>2</v>
      </c>
      <c r="G19" s="54">
        <v>2</v>
      </c>
      <c r="H19" s="82">
        <v>2</v>
      </c>
      <c r="I19" s="1">
        <v>2</v>
      </c>
      <c r="J19" s="4">
        <f t="shared" si="0"/>
        <v>2</v>
      </c>
      <c r="K19" s="12">
        <f t="shared" si="1"/>
        <v>2</v>
      </c>
    </row>
    <row r="20" spans="2:11" ht="15.75">
      <c r="B20" s="270"/>
      <c r="C20" s="265"/>
      <c r="D20" s="266"/>
      <c r="E20" s="19" t="s">
        <v>18</v>
      </c>
      <c r="F20" s="54">
        <v>2</v>
      </c>
      <c r="G20" s="54"/>
      <c r="H20" s="82">
        <v>2</v>
      </c>
      <c r="I20" s="1">
        <v>2</v>
      </c>
      <c r="J20" s="4">
        <f t="shared" si="0"/>
        <v>2</v>
      </c>
      <c r="K20" s="12">
        <f t="shared" si="1"/>
        <v>2</v>
      </c>
    </row>
    <row r="21" spans="2:11" ht="15.75">
      <c r="B21" s="270"/>
      <c r="C21" s="267"/>
      <c r="D21" s="268"/>
      <c r="E21" s="19" t="s">
        <v>19</v>
      </c>
      <c r="F21" s="54">
        <v>2</v>
      </c>
      <c r="G21" s="54"/>
      <c r="H21" s="82">
        <v>2</v>
      </c>
      <c r="I21" s="1">
        <v>2</v>
      </c>
      <c r="J21" s="4">
        <f t="shared" si="0"/>
        <v>2</v>
      </c>
      <c r="K21" s="12">
        <f t="shared" si="1"/>
        <v>2</v>
      </c>
    </row>
    <row r="22" spans="2:11" ht="27" customHeight="1">
      <c r="B22" s="270"/>
      <c r="C22" s="263" t="s">
        <v>20</v>
      </c>
      <c r="D22" s="264"/>
      <c r="E22" s="19" t="s">
        <v>105</v>
      </c>
      <c r="F22" s="54"/>
      <c r="G22" s="54"/>
      <c r="H22" s="82"/>
      <c r="I22" s="2"/>
      <c r="J22" s="4">
        <f t="shared" si="0"/>
        <v>0</v>
      </c>
      <c r="K22" s="12">
        <f t="shared" si="1"/>
        <v>0</v>
      </c>
    </row>
    <row r="23" spans="2:11" ht="17.25" customHeight="1">
      <c r="B23" s="270"/>
      <c r="C23" s="267"/>
      <c r="D23" s="268"/>
      <c r="E23" s="19"/>
      <c r="F23" s="54"/>
      <c r="G23" s="54"/>
      <c r="H23" s="82"/>
      <c r="I23" s="2"/>
      <c r="J23" s="4"/>
      <c r="K23" s="12"/>
    </row>
    <row r="24" spans="2:11" ht="15.75" customHeight="1">
      <c r="B24" s="270"/>
      <c r="C24" s="261" t="s">
        <v>23</v>
      </c>
      <c r="D24" s="262"/>
      <c r="E24" s="19" t="s">
        <v>97</v>
      </c>
      <c r="F24" s="54">
        <v>1</v>
      </c>
      <c r="G24" s="54"/>
      <c r="H24" s="82">
        <v>1</v>
      </c>
      <c r="I24" s="2"/>
      <c r="J24" s="4">
        <f>F24</f>
        <v>1</v>
      </c>
      <c r="K24" s="12">
        <f>H24</f>
        <v>1</v>
      </c>
    </row>
    <row r="25" spans="2:11" ht="27" customHeight="1">
      <c r="B25" s="270"/>
      <c r="C25" s="281" t="s">
        <v>106</v>
      </c>
      <c r="D25" s="282"/>
      <c r="E25" s="19" t="s">
        <v>107</v>
      </c>
      <c r="F25" s="54"/>
      <c r="G25" s="54">
        <v>10</v>
      </c>
      <c r="H25" s="82">
        <v>5</v>
      </c>
      <c r="I25" s="2"/>
      <c r="J25" s="4"/>
      <c r="K25" s="12">
        <f>H25</f>
        <v>5</v>
      </c>
    </row>
    <row r="26" spans="2:11" ht="15.75" customHeight="1">
      <c r="B26" s="270"/>
      <c r="C26" s="263" t="s">
        <v>25</v>
      </c>
      <c r="D26" s="264"/>
      <c r="E26" s="19" t="s">
        <v>26</v>
      </c>
      <c r="F26" s="54">
        <v>1</v>
      </c>
      <c r="G26" s="54"/>
      <c r="H26" s="82">
        <v>1</v>
      </c>
      <c r="I26" s="2"/>
      <c r="J26" s="4">
        <f>F26</f>
        <v>1</v>
      </c>
      <c r="K26" s="12">
        <f>H26</f>
        <v>1</v>
      </c>
    </row>
    <row r="27" spans="2:11" ht="18" customHeight="1">
      <c r="B27" s="270"/>
      <c r="C27" s="267"/>
      <c r="D27" s="268"/>
      <c r="E27" s="19" t="s">
        <v>25</v>
      </c>
      <c r="F27" s="54">
        <v>3</v>
      </c>
      <c r="G27" s="54">
        <v>3</v>
      </c>
      <c r="H27" s="82">
        <v>3</v>
      </c>
      <c r="I27" s="1">
        <v>3</v>
      </c>
      <c r="J27" s="4">
        <f>F27</f>
        <v>3</v>
      </c>
      <c r="K27" s="12">
        <f>H27</f>
        <v>3</v>
      </c>
    </row>
    <row r="28" spans="2:11" s="18" customFormat="1" ht="15.75">
      <c r="B28" s="271"/>
      <c r="C28" s="276"/>
      <c r="D28" s="277"/>
      <c r="E28" s="47" t="s">
        <v>27</v>
      </c>
      <c r="F28" s="45">
        <f aca="true" t="shared" si="2" ref="F28:K28">SUM(F9:F27)</f>
        <v>31</v>
      </c>
      <c r="G28" s="45">
        <f t="shared" si="2"/>
        <v>30</v>
      </c>
      <c r="H28" s="45">
        <f t="shared" si="2"/>
        <v>37</v>
      </c>
      <c r="I28" s="45">
        <f t="shared" si="2"/>
        <v>29</v>
      </c>
      <c r="J28" s="45">
        <f t="shared" si="2"/>
        <v>31</v>
      </c>
      <c r="K28" s="45">
        <f t="shared" si="2"/>
        <v>37</v>
      </c>
    </row>
    <row r="29" spans="2:11" s="17" customFormat="1" ht="15.75" customHeight="1">
      <c r="B29" s="273" t="s">
        <v>28</v>
      </c>
      <c r="C29" s="274"/>
      <c r="D29" s="274"/>
      <c r="E29" s="275"/>
      <c r="F29" s="84">
        <f>SUM(F30:F32)</f>
        <v>1.5</v>
      </c>
      <c r="G29" s="84"/>
      <c r="H29" s="84">
        <f>SUM(H30:H32)</f>
        <v>1.5</v>
      </c>
      <c r="I29" s="32">
        <v>2.5</v>
      </c>
      <c r="J29" s="34">
        <f>F29</f>
        <v>1.5</v>
      </c>
      <c r="K29" s="33">
        <f>H29</f>
        <v>1.5</v>
      </c>
    </row>
    <row r="30" spans="2:11" ht="15.75" customHeight="1">
      <c r="B30" s="255" t="s">
        <v>29</v>
      </c>
      <c r="C30" s="256"/>
      <c r="D30" s="256"/>
      <c r="E30" s="257"/>
      <c r="F30" s="56">
        <v>0.5</v>
      </c>
      <c r="G30" s="56"/>
      <c r="H30" s="83">
        <v>0.5</v>
      </c>
      <c r="I30" s="1">
        <v>0.5</v>
      </c>
      <c r="J30" s="9">
        <f>F30</f>
        <v>0.5</v>
      </c>
      <c r="K30" s="27">
        <f>H30</f>
        <v>0.5</v>
      </c>
    </row>
    <row r="31" spans="2:11" ht="15.75" customHeight="1">
      <c r="B31" s="255" t="s">
        <v>49</v>
      </c>
      <c r="C31" s="256"/>
      <c r="D31" s="256"/>
      <c r="E31" s="257"/>
      <c r="F31" s="56">
        <v>1</v>
      </c>
      <c r="G31" s="56"/>
      <c r="H31" s="83">
        <v>1</v>
      </c>
      <c r="I31" s="1">
        <v>2</v>
      </c>
      <c r="J31" s="9">
        <f>F31</f>
        <v>1</v>
      </c>
      <c r="K31" s="27">
        <f>H31</f>
        <v>1</v>
      </c>
    </row>
    <row r="32" spans="2:11" ht="15.75" customHeight="1">
      <c r="B32" s="234" t="s">
        <v>26</v>
      </c>
      <c r="C32" s="191"/>
      <c r="D32" s="191"/>
      <c r="E32" s="235"/>
      <c r="F32" s="56"/>
      <c r="G32" s="56"/>
      <c r="H32" s="83"/>
      <c r="I32" s="1"/>
      <c r="J32" s="9"/>
      <c r="K32" s="27"/>
    </row>
    <row r="33" spans="1:11" s="18" customFormat="1" ht="15.75" customHeight="1">
      <c r="A33" s="20"/>
      <c r="B33" s="258" t="s">
        <v>27</v>
      </c>
      <c r="C33" s="259"/>
      <c r="D33" s="259"/>
      <c r="E33" s="260"/>
      <c r="F33" s="45">
        <f>F28+F29</f>
        <v>32.5</v>
      </c>
      <c r="G33" s="45"/>
      <c r="H33" s="45">
        <f>H28+H29</f>
        <v>38.5</v>
      </c>
      <c r="I33" s="45">
        <f>I28+I29</f>
        <v>31.5</v>
      </c>
      <c r="J33" s="45">
        <f>J28+J29</f>
        <v>32.5</v>
      </c>
      <c r="K33" s="45">
        <f>K28+K29</f>
        <v>38.5</v>
      </c>
    </row>
    <row r="34" spans="2:11" s="17" customFormat="1" ht="19.5" customHeight="1">
      <c r="B34" s="278" t="s">
        <v>84</v>
      </c>
      <c r="C34" s="279"/>
      <c r="D34" s="279"/>
      <c r="E34" s="280"/>
      <c r="F34" s="85">
        <f>SUM(F35:F40)</f>
        <v>4.5</v>
      </c>
      <c r="G34" s="85">
        <v>3</v>
      </c>
      <c r="H34" s="85">
        <f>SUM(H35:H43)</f>
        <v>7</v>
      </c>
      <c r="I34" s="85">
        <f>SUM(I35:I40)</f>
        <v>1</v>
      </c>
      <c r="J34" s="85">
        <f>F34+G34</f>
        <v>7.5</v>
      </c>
      <c r="K34" s="85">
        <f>K35+K36+K37+K38+K39+K40+K42+K43</f>
        <v>7.5</v>
      </c>
    </row>
    <row r="35" spans="2:11" ht="15.75" customHeight="1">
      <c r="B35" s="222" t="s">
        <v>52</v>
      </c>
      <c r="C35" s="223"/>
      <c r="D35" s="223"/>
      <c r="E35" s="224"/>
      <c r="F35" s="86">
        <v>1</v>
      </c>
      <c r="G35" s="86"/>
      <c r="H35" s="87">
        <v>1</v>
      </c>
      <c r="I35" s="2"/>
      <c r="J35" s="105">
        <f>F35</f>
        <v>1</v>
      </c>
      <c r="K35" s="106">
        <f>H35</f>
        <v>1</v>
      </c>
    </row>
    <row r="36" spans="2:11" ht="15.75" customHeight="1">
      <c r="B36" s="222" t="s">
        <v>75</v>
      </c>
      <c r="C36" s="223"/>
      <c r="D36" s="223"/>
      <c r="E36" s="224"/>
      <c r="F36" s="86">
        <v>1</v>
      </c>
      <c r="G36" s="86"/>
      <c r="H36" s="87">
        <v>1</v>
      </c>
      <c r="I36" s="2"/>
      <c r="J36" s="105">
        <f>F36</f>
        <v>1</v>
      </c>
      <c r="K36" s="106">
        <f>H36</f>
        <v>1</v>
      </c>
    </row>
    <row r="37" spans="2:11" ht="15.75" customHeight="1">
      <c r="B37" s="222" t="s">
        <v>31</v>
      </c>
      <c r="C37" s="223"/>
      <c r="D37" s="223"/>
      <c r="E37" s="224"/>
      <c r="F37" s="86">
        <v>0.5</v>
      </c>
      <c r="G37" s="86"/>
      <c r="H37" s="87"/>
      <c r="I37" s="2">
        <v>1</v>
      </c>
      <c r="J37" s="90">
        <f>F37</f>
        <v>0.5</v>
      </c>
      <c r="K37" s="106">
        <v>0.5</v>
      </c>
    </row>
    <row r="38" spans="2:11" ht="15.75" customHeight="1">
      <c r="B38" s="222" t="s">
        <v>139</v>
      </c>
      <c r="C38" s="223"/>
      <c r="D38" s="223"/>
      <c r="E38" s="224"/>
      <c r="F38" s="86">
        <v>1</v>
      </c>
      <c r="G38" s="86"/>
      <c r="H38" s="87">
        <v>1</v>
      </c>
      <c r="I38" s="1"/>
      <c r="J38" s="105">
        <f>F38</f>
        <v>1</v>
      </c>
      <c r="K38" s="106">
        <f>H38</f>
        <v>1</v>
      </c>
    </row>
    <row r="39" spans="2:11" ht="15.75" customHeight="1">
      <c r="B39" s="222" t="s">
        <v>7</v>
      </c>
      <c r="C39" s="223"/>
      <c r="D39" s="223"/>
      <c r="E39" s="224"/>
      <c r="F39" s="86"/>
      <c r="G39" s="86"/>
      <c r="H39" s="87"/>
      <c r="I39" s="1"/>
      <c r="J39" s="105"/>
      <c r="K39" s="106"/>
    </row>
    <row r="40" spans="2:11" ht="15" customHeight="1">
      <c r="B40" s="222" t="s">
        <v>147</v>
      </c>
      <c r="C40" s="223"/>
      <c r="D40" s="223"/>
      <c r="E40" s="224"/>
      <c r="F40" s="86">
        <v>1</v>
      </c>
      <c r="G40" s="86">
        <v>1</v>
      </c>
      <c r="H40" s="87">
        <v>1</v>
      </c>
      <c r="I40" s="1"/>
      <c r="J40" s="105">
        <v>1</v>
      </c>
      <c r="K40" s="106">
        <v>1</v>
      </c>
    </row>
    <row r="41" spans="2:11" ht="22.5" customHeight="1" hidden="1">
      <c r="B41" s="222" t="s">
        <v>45</v>
      </c>
      <c r="C41" s="223"/>
      <c r="D41" s="223"/>
      <c r="E41" s="224"/>
      <c r="F41" s="86"/>
      <c r="G41" s="86"/>
      <c r="H41" s="87"/>
      <c r="I41" s="1">
        <v>0.5</v>
      </c>
      <c r="J41" s="107">
        <v>0.5</v>
      </c>
      <c r="K41" s="106">
        <v>0.5</v>
      </c>
    </row>
    <row r="42" spans="2:11" ht="14.25" customHeight="1">
      <c r="B42" s="290" t="s">
        <v>108</v>
      </c>
      <c r="C42" s="214"/>
      <c r="D42" s="214"/>
      <c r="E42" s="215"/>
      <c r="F42" s="86"/>
      <c r="G42" s="86">
        <v>1</v>
      </c>
      <c r="H42" s="87">
        <v>1</v>
      </c>
      <c r="I42" s="1"/>
      <c r="J42" s="107">
        <v>1</v>
      </c>
      <c r="K42" s="106">
        <v>1</v>
      </c>
    </row>
    <row r="43" spans="2:11" ht="14.25" customHeight="1">
      <c r="B43" s="290" t="s">
        <v>109</v>
      </c>
      <c r="C43" s="214"/>
      <c r="D43" s="214"/>
      <c r="E43" s="215"/>
      <c r="F43" s="86"/>
      <c r="G43" s="86">
        <v>2</v>
      </c>
      <c r="H43" s="87">
        <v>2</v>
      </c>
      <c r="I43" s="1"/>
      <c r="J43" s="107">
        <v>2</v>
      </c>
      <c r="K43" s="106">
        <v>2</v>
      </c>
    </row>
    <row r="44" spans="2:11" ht="15.75" customHeight="1">
      <c r="B44" s="287" t="s">
        <v>85</v>
      </c>
      <c r="C44" s="288"/>
      <c r="D44" s="288"/>
      <c r="E44" s="289"/>
      <c r="F44" s="88">
        <v>36</v>
      </c>
      <c r="G44" s="88">
        <v>33</v>
      </c>
      <c r="H44" s="88">
        <v>36</v>
      </c>
      <c r="I44" s="45">
        <v>39</v>
      </c>
      <c r="J44" s="45">
        <v>36</v>
      </c>
      <c r="K44" s="44">
        <v>36</v>
      </c>
    </row>
    <row r="45" spans="2:11" ht="15.75" customHeight="1">
      <c r="B45" s="284" t="s">
        <v>32</v>
      </c>
      <c r="C45" s="285"/>
      <c r="D45" s="285"/>
      <c r="E45" s="286"/>
      <c r="F45" s="88">
        <f>F28+F29+F34</f>
        <v>37</v>
      </c>
      <c r="G45" s="88">
        <f>G28+G34</f>
        <v>33</v>
      </c>
      <c r="H45" s="88">
        <f>H28+H29+H34</f>
        <v>45.5</v>
      </c>
      <c r="I45" s="88">
        <f>I28+I29+I34</f>
        <v>32.5</v>
      </c>
      <c r="J45" s="88">
        <f>J33+J34</f>
        <v>40</v>
      </c>
      <c r="K45" s="88">
        <f>K28+K29+K34</f>
        <v>46</v>
      </c>
    </row>
    <row r="46" spans="2:11" ht="15.75">
      <c r="B46" s="272" t="s">
        <v>40</v>
      </c>
      <c r="C46" s="272"/>
      <c r="D46" s="272"/>
      <c r="E46" s="272"/>
      <c r="F46" s="108"/>
      <c r="G46" s="23">
        <v>5</v>
      </c>
      <c r="H46" s="23">
        <v>5</v>
      </c>
      <c r="I46" s="108"/>
      <c r="J46" s="23">
        <v>5</v>
      </c>
      <c r="K46" s="23">
        <v>5</v>
      </c>
    </row>
    <row r="47" spans="2:11" ht="30" customHeight="1">
      <c r="B47" s="249" t="s">
        <v>81</v>
      </c>
      <c r="C47" s="250"/>
      <c r="D47" s="250"/>
      <c r="E47" s="251"/>
      <c r="F47" s="143"/>
      <c r="G47" s="143"/>
      <c r="H47" s="44">
        <f>H28+H29+H34+H46</f>
        <v>50.5</v>
      </c>
      <c r="I47" s="143"/>
      <c r="J47" s="44">
        <f>J45+J46</f>
        <v>45</v>
      </c>
      <c r="K47" s="44">
        <f>K45+K46</f>
        <v>51</v>
      </c>
    </row>
    <row r="48" spans="2:11" ht="15"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2:11" ht="15"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2:11" ht="15"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2:11" ht="15"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2:11" ht="15">
      <c r="B52" s="14"/>
      <c r="C52" s="14"/>
      <c r="D52" s="14"/>
      <c r="E52" s="14"/>
      <c r="F52" s="14"/>
      <c r="G52" s="14"/>
      <c r="H52" s="14"/>
      <c r="I52" s="14"/>
      <c r="J52" s="14"/>
      <c r="K52" s="14"/>
    </row>
  </sheetData>
  <sheetProtection/>
  <mergeCells count="41">
    <mergeCell ref="B39:E39"/>
    <mergeCell ref="B37:E37"/>
    <mergeCell ref="B6:B8"/>
    <mergeCell ref="C22:D23"/>
    <mergeCell ref="B45:E45"/>
    <mergeCell ref="B44:E44"/>
    <mergeCell ref="B41:E41"/>
    <mergeCell ref="B36:E36"/>
    <mergeCell ref="B40:E40"/>
    <mergeCell ref="B38:E38"/>
    <mergeCell ref="B42:E42"/>
    <mergeCell ref="B43:E43"/>
    <mergeCell ref="B46:E46"/>
    <mergeCell ref="B29:E29"/>
    <mergeCell ref="C28:D28"/>
    <mergeCell ref="C26:D27"/>
    <mergeCell ref="C24:D24"/>
    <mergeCell ref="C2:D2"/>
    <mergeCell ref="B34:E34"/>
    <mergeCell ref="B30:E30"/>
    <mergeCell ref="E6:E8"/>
    <mergeCell ref="C6:D8"/>
    <mergeCell ref="B33:E33"/>
    <mergeCell ref="B32:E32"/>
    <mergeCell ref="C15:D15"/>
    <mergeCell ref="C16:D18"/>
    <mergeCell ref="B9:B28"/>
    <mergeCell ref="C9:D11"/>
    <mergeCell ref="C25:D25"/>
    <mergeCell ref="C12:D14"/>
    <mergeCell ref="C19:D21"/>
    <mergeCell ref="B35:E35"/>
    <mergeCell ref="B47:E47"/>
    <mergeCell ref="B3:K3"/>
    <mergeCell ref="B4:K4"/>
    <mergeCell ref="B5:K5"/>
    <mergeCell ref="F6:H6"/>
    <mergeCell ref="F7:H7"/>
    <mergeCell ref="J6:J8"/>
    <mergeCell ref="B31:E31"/>
    <mergeCell ref="K6:K8"/>
  </mergeCells>
  <printOptions/>
  <pageMargins left="0.25" right="0.25" top="0.75" bottom="0.75" header="0.3" footer="0.3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5">
      <selection activeCell="I33" sqref="I33"/>
    </sheetView>
  </sheetViews>
  <sheetFormatPr defaultColWidth="9.140625" defaultRowHeight="12.75"/>
  <cols>
    <col min="1" max="1" width="5.7109375" style="0" customWidth="1"/>
    <col min="2" max="2" width="20.28125" style="0" customWidth="1"/>
    <col min="3" max="3" width="22.8515625" style="0" customWidth="1"/>
    <col min="5" max="7" width="9.00390625" style="0" customWidth="1"/>
  </cols>
  <sheetData>
    <row r="1" spans="1:3" ht="12.75">
      <c r="A1" s="72" t="s">
        <v>90</v>
      </c>
      <c r="B1" s="72"/>
      <c r="C1" s="72"/>
    </row>
    <row r="2" spans="1:7" ht="12.75">
      <c r="A2" s="291"/>
      <c r="B2" s="291"/>
      <c r="C2" s="136" t="s">
        <v>91</v>
      </c>
      <c r="D2" s="163"/>
      <c r="E2" s="164"/>
      <c r="F2" s="154"/>
      <c r="G2" s="154"/>
    </row>
    <row r="3" spans="1:9" ht="15.75">
      <c r="A3" s="174" t="s">
        <v>142</v>
      </c>
      <c r="B3" s="174"/>
      <c r="C3" s="174"/>
      <c r="D3" s="174"/>
      <c r="E3" s="174"/>
      <c r="F3" s="174"/>
      <c r="G3" s="174"/>
      <c r="H3" s="174"/>
      <c r="I3" s="174"/>
    </row>
    <row r="4" spans="1:9" ht="15.75">
      <c r="A4" s="174" t="s">
        <v>41</v>
      </c>
      <c r="B4" s="174"/>
      <c r="C4" s="174"/>
      <c r="D4" s="174"/>
      <c r="E4" s="174"/>
      <c r="F4" s="174"/>
      <c r="G4" s="174"/>
      <c r="H4" s="174"/>
      <c r="I4" s="72"/>
    </row>
    <row r="5" spans="1:9" ht="16.5" thickBot="1">
      <c r="A5" s="174" t="s">
        <v>137</v>
      </c>
      <c r="B5" s="174"/>
      <c r="C5" s="174"/>
      <c r="D5" s="174"/>
      <c r="E5" s="174"/>
      <c r="F5" s="174"/>
      <c r="G5" s="174"/>
      <c r="H5" s="174"/>
      <c r="I5" s="174"/>
    </row>
    <row r="6" spans="1:9" ht="15.75" customHeight="1">
      <c r="A6" s="292"/>
      <c r="B6" s="293" t="s">
        <v>39</v>
      </c>
      <c r="C6" s="295" t="s">
        <v>1</v>
      </c>
      <c r="D6" s="310" t="s">
        <v>2</v>
      </c>
      <c r="E6" s="314"/>
      <c r="F6" s="315"/>
      <c r="G6" s="313"/>
      <c r="H6" s="311" t="s">
        <v>74</v>
      </c>
      <c r="I6" s="308" t="s">
        <v>3</v>
      </c>
    </row>
    <row r="7" spans="1:9" ht="19.5" customHeight="1">
      <c r="A7" s="292"/>
      <c r="B7" s="294"/>
      <c r="C7" s="295"/>
      <c r="D7" s="302" t="s">
        <v>121</v>
      </c>
      <c r="E7" s="310"/>
      <c r="F7" s="310" t="s">
        <v>143</v>
      </c>
      <c r="G7" s="313"/>
      <c r="H7" s="312"/>
      <c r="I7" s="309"/>
    </row>
    <row r="8" spans="1:9" ht="15.75">
      <c r="A8" s="201" t="s">
        <v>5</v>
      </c>
      <c r="B8" s="304" t="s">
        <v>6</v>
      </c>
      <c r="C8" s="5" t="s">
        <v>7</v>
      </c>
      <c r="D8" s="6">
        <v>1</v>
      </c>
      <c r="E8" s="160">
        <v>1</v>
      </c>
      <c r="F8" s="6">
        <v>1</v>
      </c>
      <c r="G8" s="160">
        <v>1</v>
      </c>
      <c r="H8" s="6">
        <f aca="true" t="shared" si="0" ref="H8:H23">D8+F8</f>
        <v>2</v>
      </c>
      <c r="I8" s="160">
        <f>+E8+G8</f>
        <v>2</v>
      </c>
    </row>
    <row r="9" spans="1:9" ht="15.75">
      <c r="A9" s="201"/>
      <c r="B9" s="304"/>
      <c r="C9" s="5" t="s">
        <v>8</v>
      </c>
      <c r="D9" s="6">
        <v>3</v>
      </c>
      <c r="E9" s="160">
        <v>3</v>
      </c>
      <c r="F9" s="6">
        <v>3</v>
      </c>
      <c r="G9" s="160">
        <v>3</v>
      </c>
      <c r="H9" s="6">
        <f t="shared" si="0"/>
        <v>6</v>
      </c>
      <c r="I9" s="160">
        <f aca="true" t="shared" si="1" ref="I9:I23">E9+G9</f>
        <v>6</v>
      </c>
    </row>
    <row r="10" spans="1:9" ht="15.75">
      <c r="A10" s="201"/>
      <c r="B10" s="304"/>
      <c r="C10" s="5" t="s">
        <v>9</v>
      </c>
      <c r="D10" s="6">
        <v>3</v>
      </c>
      <c r="E10" s="160">
        <v>3</v>
      </c>
      <c r="F10" s="6">
        <v>3</v>
      </c>
      <c r="G10" s="160">
        <v>3</v>
      </c>
      <c r="H10" s="6">
        <f t="shared" si="0"/>
        <v>6</v>
      </c>
      <c r="I10" s="160">
        <f t="shared" si="1"/>
        <v>6</v>
      </c>
    </row>
    <row r="11" spans="1:9" ht="15.75">
      <c r="A11" s="201"/>
      <c r="B11" s="304" t="s">
        <v>10</v>
      </c>
      <c r="C11" s="5" t="s">
        <v>33</v>
      </c>
      <c r="D11" s="6">
        <v>3</v>
      </c>
      <c r="E11" s="160">
        <v>3</v>
      </c>
      <c r="F11" s="6">
        <v>2</v>
      </c>
      <c r="G11" s="160">
        <v>2</v>
      </c>
      <c r="H11" s="6">
        <f t="shared" si="0"/>
        <v>5</v>
      </c>
      <c r="I11" s="160">
        <f t="shared" si="1"/>
        <v>5</v>
      </c>
    </row>
    <row r="12" spans="1:9" ht="15.75">
      <c r="A12" s="201"/>
      <c r="B12" s="304"/>
      <c r="C12" s="5" t="s">
        <v>34</v>
      </c>
      <c r="D12" s="6">
        <v>2</v>
      </c>
      <c r="E12" s="160">
        <v>2</v>
      </c>
      <c r="F12" s="6">
        <v>2</v>
      </c>
      <c r="G12" s="160">
        <v>2</v>
      </c>
      <c r="H12" s="6">
        <f t="shared" si="0"/>
        <v>4</v>
      </c>
      <c r="I12" s="160">
        <f t="shared" si="1"/>
        <v>4</v>
      </c>
    </row>
    <row r="13" spans="1:9" ht="31.5">
      <c r="A13" s="201"/>
      <c r="B13" s="5" t="s">
        <v>11</v>
      </c>
      <c r="C13" s="5" t="s">
        <v>35</v>
      </c>
      <c r="D13" s="4">
        <v>1</v>
      </c>
      <c r="E13" s="55">
        <v>1</v>
      </c>
      <c r="F13" s="4">
        <v>1</v>
      </c>
      <c r="G13" s="55">
        <v>1</v>
      </c>
      <c r="H13" s="4">
        <f t="shared" si="0"/>
        <v>2</v>
      </c>
      <c r="I13" s="55">
        <f t="shared" si="1"/>
        <v>2</v>
      </c>
    </row>
    <row r="14" spans="1:9" ht="15.75">
      <c r="A14" s="201"/>
      <c r="B14" s="304" t="s">
        <v>12</v>
      </c>
      <c r="C14" s="5" t="s">
        <v>13</v>
      </c>
      <c r="D14" s="6">
        <v>2</v>
      </c>
      <c r="E14" s="160">
        <v>2</v>
      </c>
      <c r="F14" s="6">
        <v>2</v>
      </c>
      <c r="G14" s="160">
        <v>2</v>
      </c>
      <c r="H14" s="6">
        <f t="shared" si="0"/>
        <v>4</v>
      </c>
      <c r="I14" s="160">
        <f t="shared" si="1"/>
        <v>4</v>
      </c>
    </row>
    <row r="15" spans="1:9" ht="15.75">
      <c r="A15" s="201"/>
      <c r="B15" s="304"/>
      <c r="C15" s="5" t="s">
        <v>36</v>
      </c>
      <c r="D15" s="6">
        <v>2</v>
      </c>
      <c r="E15" s="160">
        <v>2</v>
      </c>
      <c r="F15" s="6">
        <v>2</v>
      </c>
      <c r="G15" s="160">
        <v>2</v>
      </c>
      <c r="H15" s="6">
        <f t="shared" si="0"/>
        <v>4</v>
      </c>
      <c r="I15" s="160">
        <f t="shared" si="1"/>
        <v>4</v>
      </c>
    </row>
    <row r="16" spans="1:9" ht="15.75">
      <c r="A16" s="201"/>
      <c r="B16" s="304"/>
      <c r="C16" s="5" t="s">
        <v>14</v>
      </c>
      <c r="D16" s="6">
        <v>1</v>
      </c>
      <c r="E16" s="160">
        <v>1</v>
      </c>
      <c r="F16" s="6">
        <v>1</v>
      </c>
      <c r="G16" s="160">
        <v>1</v>
      </c>
      <c r="H16" s="6">
        <f t="shared" si="0"/>
        <v>2</v>
      </c>
      <c r="I16" s="160">
        <f t="shared" si="1"/>
        <v>2</v>
      </c>
    </row>
    <row r="17" spans="1:9" ht="15.75">
      <c r="A17" s="201"/>
      <c r="B17" s="304" t="s">
        <v>15</v>
      </c>
      <c r="C17" s="5" t="s">
        <v>18</v>
      </c>
      <c r="D17" s="6">
        <v>2</v>
      </c>
      <c r="E17" s="160">
        <v>2</v>
      </c>
      <c r="F17" s="6">
        <v>2</v>
      </c>
      <c r="G17" s="160">
        <v>2</v>
      </c>
      <c r="H17" s="6">
        <f t="shared" si="0"/>
        <v>4</v>
      </c>
      <c r="I17" s="160">
        <f t="shared" si="1"/>
        <v>4</v>
      </c>
    </row>
    <row r="18" spans="1:9" ht="15.75">
      <c r="A18" s="201"/>
      <c r="B18" s="304"/>
      <c r="C18" s="5" t="s">
        <v>19</v>
      </c>
      <c r="D18" s="6">
        <v>2</v>
      </c>
      <c r="E18" s="160">
        <v>2</v>
      </c>
      <c r="F18" s="6">
        <v>1</v>
      </c>
      <c r="G18" s="160">
        <v>1</v>
      </c>
      <c r="H18" s="6">
        <f t="shared" si="0"/>
        <v>3</v>
      </c>
      <c r="I18" s="160">
        <f t="shared" si="1"/>
        <v>3</v>
      </c>
    </row>
    <row r="19" spans="1:9" ht="15.75">
      <c r="A19" s="201"/>
      <c r="B19" s="304"/>
      <c r="C19" s="5" t="s">
        <v>17</v>
      </c>
      <c r="D19" s="6">
        <v>1</v>
      </c>
      <c r="E19" s="160">
        <v>1</v>
      </c>
      <c r="F19" s="6">
        <v>1</v>
      </c>
      <c r="G19" s="160">
        <v>1</v>
      </c>
      <c r="H19" s="6">
        <f t="shared" si="0"/>
        <v>2</v>
      </c>
      <c r="I19" s="160">
        <f t="shared" si="1"/>
        <v>2</v>
      </c>
    </row>
    <row r="20" spans="1:9" ht="31.5">
      <c r="A20" s="201"/>
      <c r="B20" s="302" t="s">
        <v>25</v>
      </c>
      <c r="C20" s="5" t="s">
        <v>110</v>
      </c>
      <c r="D20" s="4">
        <v>3</v>
      </c>
      <c r="E20" s="55"/>
      <c r="F20" s="4">
        <v>3</v>
      </c>
      <c r="G20" s="55"/>
      <c r="H20" s="4">
        <f t="shared" si="0"/>
        <v>6</v>
      </c>
      <c r="I20" s="55">
        <f t="shared" si="1"/>
        <v>0</v>
      </c>
    </row>
    <row r="21" spans="1:9" ht="47.25">
      <c r="A21" s="201"/>
      <c r="B21" s="302"/>
      <c r="C21" s="8" t="s">
        <v>38</v>
      </c>
      <c r="D21" s="4">
        <v>1</v>
      </c>
      <c r="E21" s="55">
        <v>1</v>
      </c>
      <c r="F21" s="4">
        <v>1</v>
      </c>
      <c r="G21" s="55">
        <v>1</v>
      </c>
      <c r="H21" s="4">
        <f t="shared" si="0"/>
        <v>2</v>
      </c>
      <c r="I21" s="55">
        <f t="shared" si="1"/>
        <v>2</v>
      </c>
    </row>
    <row r="22" spans="1:9" ht="15.75">
      <c r="A22" s="201"/>
      <c r="B22" s="8" t="s">
        <v>20</v>
      </c>
      <c r="C22" s="8" t="s">
        <v>46</v>
      </c>
      <c r="D22" s="4">
        <v>1</v>
      </c>
      <c r="E22" s="55"/>
      <c r="F22" s="4">
        <v>1</v>
      </c>
      <c r="G22" s="55">
        <v>1</v>
      </c>
      <c r="H22" s="4">
        <f t="shared" si="0"/>
        <v>2</v>
      </c>
      <c r="I22" s="55">
        <f t="shared" si="1"/>
        <v>1</v>
      </c>
    </row>
    <row r="23" spans="1:9" ht="15.75">
      <c r="A23" s="201"/>
      <c r="B23" s="5" t="s">
        <v>23</v>
      </c>
      <c r="C23" s="5" t="s">
        <v>23</v>
      </c>
      <c r="D23" s="6">
        <v>1</v>
      </c>
      <c r="E23" s="160"/>
      <c r="F23" s="6">
        <v>1</v>
      </c>
      <c r="G23" s="160">
        <v>1</v>
      </c>
      <c r="H23" s="6">
        <f t="shared" si="0"/>
        <v>2</v>
      </c>
      <c r="I23" s="160">
        <f t="shared" si="1"/>
        <v>1</v>
      </c>
    </row>
    <row r="24" spans="1:9" ht="15.75">
      <c r="A24" s="201"/>
      <c r="B24" s="303" t="s">
        <v>37</v>
      </c>
      <c r="C24" s="303"/>
      <c r="D24" s="159">
        <f aca="true" t="shared" si="2" ref="D24:I24">SUM(D8:D23)</f>
        <v>29</v>
      </c>
      <c r="E24" s="159">
        <f t="shared" si="2"/>
        <v>24</v>
      </c>
      <c r="F24" s="159">
        <f t="shared" si="2"/>
        <v>27</v>
      </c>
      <c r="G24" s="159">
        <f t="shared" si="2"/>
        <v>24</v>
      </c>
      <c r="H24" s="159">
        <f t="shared" si="2"/>
        <v>56</v>
      </c>
      <c r="I24" s="159">
        <f t="shared" si="2"/>
        <v>48</v>
      </c>
    </row>
    <row r="25" spans="1:9" ht="48.75" customHeight="1">
      <c r="A25" s="316" t="s">
        <v>47</v>
      </c>
      <c r="B25" s="327" t="s">
        <v>98</v>
      </c>
      <c r="C25" s="327"/>
      <c r="D25" s="4">
        <v>1</v>
      </c>
      <c r="E25" s="55">
        <v>1</v>
      </c>
      <c r="F25" s="4"/>
      <c r="G25" s="55"/>
      <c r="H25" s="4">
        <v>1</v>
      </c>
      <c r="I25" s="55">
        <v>1</v>
      </c>
    </row>
    <row r="26" spans="1:9" ht="43.5" customHeight="1">
      <c r="A26" s="317"/>
      <c r="B26" s="318" t="s">
        <v>144</v>
      </c>
      <c r="C26" s="319"/>
      <c r="D26" s="4"/>
      <c r="E26" s="55"/>
      <c r="F26" s="4">
        <v>1</v>
      </c>
      <c r="G26" s="55">
        <v>1</v>
      </c>
      <c r="H26" s="4">
        <f>F26</f>
        <v>1</v>
      </c>
      <c r="I26" s="55">
        <f>G26</f>
        <v>1</v>
      </c>
    </row>
    <row r="27" spans="1:9" ht="15.75">
      <c r="A27" s="301" t="s">
        <v>50</v>
      </c>
      <c r="B27" s="301"/>
      <c r="C27" s="301"/>
      <c r="D27" s="161">
        <f aca="true" t="shared" si="3" ref="D27:I27">D24+D25+D26</f>
        <v>30</v>
      </c>
      <c r="E27" s="161">
        <f t="shared" si="3"/>
        <v>25</v>
      </c>
      <c r="F27" s="161">
        <f t="shared" si="3"/>
        <v>28</v>
      </c>
      <c r="G27" s="161">
        <f t="shared" si="3"/>
        <v>25</v>
      </c>
      <c r="H27" s="161">
        <f t="shared" si="3"/>
        <v>58</v>
      </c>
      <c r="I27" s="161">
        <f t="shared" si="3"/>
        <v>50</v>
      </c>
    </row>
    <row r="28" spans="1:9" ht="15.75">
      <c r="A28" s="326" t="s">
        <v>87</v>
      </c>
      <c r="B28" s="326"/>
      <c r="C28" s="326"/>
      <c r="D28" s="21">
        <f>SUM(D29:D36)</f>
        <v>7</v>
      </c>
      <c r="E28" s="21">
        <f>SUM(E29:E36)</f>
        <v>1</v>
      </c>
      <c r="F28" s="21">
        <v>9</v>
      </c>
      <c r="G28" s="21">
        <f>SUM(G29:G37)</f>
        <v>8</v>
      </c>
      <c r="H28" s="21">
        <f>SUM(H29:H37)</f>
        <v>23</v>
      </c>
      <c r="I28" s="21">
        <f>SUM(I29:I37)</f>
        <v>9</v>
      </c>
    </row>
    <row r="29" spans="1:9" ht="15.75">
      <c r="A29" s="299" t="s">
        <v>7</v>
      </c>
      <c r="B29" s="299"/>
      <c r="C29" s="299"/>
      <c r="D29" s="9">
        <v>1</v>
      </c>
      <c r="E29" s="55">
        <v>1</v>
      </c>
      <c r="F29" s="9">
        <v>1</v>
      </c>
      <c r="G29" s="55">
        <v>1</v>
      </c>
      <c r="H29" s="9">
        <f>D29+F29</f>
        <v>2</v>
      </c>
      <c r="I29" s="55">
        <f>E29+G29</f>
        <v>2</v>
      </c>
    </row>
    <row r="30" spans="1:9" ht="15.75">
      <c r="A30" s="320" t="s">
        <v>33</v>
      </c>
      <c r="B30" s="321"/>
      <c r="C30" s="322"/>
      <c r="D30" s="9"/>
      <c r="E30" s="55"/>
      <c r="F30" s="9">
        <v>1</v>
      </c>
      <c r="G30" s="55">
        <v>1</v>
      </c>
      <c r="H30" s="9">
        <f>F30</f>
        <v>1</v>
      </c>
      <c r="I30" s="55">
        <f>G30</f>
        <v>1</v>
      </c>
    </row>
    <row r="31" spans="1:9" ht="15.75">
      <c r="A31" s="299" t="s">
        <v>129</v>
      </c>
      <c r="B31" s="299"/>
      <c r="C31" s="299"/>
      <c r="D31" s="9">
        <v>1</v>
      </c>
      <c r="E31" s="55"/>
      <c r="F31" s="9">
        <v>1</v>
      </c>
      <c r="G31" s="55">
        <v>1</v>
      </c>
      <c r="H31" s="9">
        <f aca="true" t="shared" si="4" ref="H31:H36">D31+F31</f>
        <v>2</v>
      </c>
      <c r="I31" s="55">
        <f>G31</f>
        <v>1</v>
      </c>
    </row>
    <row r="32" spans="1:9" ht="15.75">
      <c r="A32" s="299" t="s">
        <v>54</v>
      </c>
      <c r="B32" s="299"/>
      <c r="C32" s="299"/>
      <c r="D32" s="9">
        <v>1</v>
      </c>
      <c r="E32" s="55"/>
      <c r="F32" s="9">
        <v>1</v>
      </c>
      <c r="G32" s="55">
        <v>1</v>
      </c>
      <c r="H32" s="9">
        <f t="shared" si="4"/>
        <v>2</v>
      </c>
      <c r="I32" s="55">
        <f aca="true" t="shared" si="5" ref="I32:I37">E32+G32</f>
        <v>1</v>
      </c>
    </row>
    <row r="33" spans="1:9" ht="15.75">
      <c r="A33" s="299" t="s">
        <v>126</v>
      </c>
      <c r="B33" s="299"/>
      <c r="C33" s="299"/>
      <c r="D33" s="29">
        <v>1</v>
      </c>
      <c r="E33" s="55"/>
      <c r="F33" s="29">
        <v>1</v>
      </c>
      <c r="G33" s="55"/>
      <c r="H33" s="29">
        <f t="shared" si="4"/>
        <v>2</v>
      </c>
      <c r="I33" s="55">
        <f t="shared" si="5"/>
        <v>0</v>
      </c>
    </row>
    <row r="34" spans="1:9" ht="15.75">
      <c r="A34" s="299" t="s">
        <v>145</v>
      </c>
      <c r="B34" s="299"/>
      <c r="C34" s="299"/>
      <c r="D34" s="29">
        <v>1</v>
      </c>
      <c r="E34" s="55"/>
      <c r="F34" s="29">
        <v>1</v>
      </c>
      <c r="G34" s="55">
        <v>1</v>
      </c>
      <c r="H34" s="29">
        <f t="shared" si="4"/>
        <v>2</v>
      </c>
      <c r="I34" s="55">
        <f t="shared" si="5"/>
        <v>1</v>
      </c>
    </row>
    <row r="35" spans="1:9" ht="15.75">
      <c r="A35" s="300" t="s">
        <v>58</v>
      </c>
      <c r="B35" s="300"/>
      <c r="C35" s="300"/>
      <c r="D35" s="29">
        <v>1</v>
      </c>
      <c r="E35" s="55"/>
      <c r="F35" s="29">
        <v>1</v>
      </c>
      <c r="G35" s="55">
        <v>1</v>
      </c>
      <c r="H35" s="29">
        <f t="shared" si="4"/>
        <v>2</v>
      </c>
      <c r="I35" s="55">
        <f t="shared" si="5"/>
        <v>1</v>
      </c>
    </row>
    <row r="36" spans="1:9" ht="15.75">
      <c r="A36" s="305" t="s">
        <v>31</v>
      </c>
      <c r="B36" s="305"/>
      <c r="C36" s="305"/>
      <c r="D36" s="29">
        <v>1</v>
      </c>
      <c r="E36" s="55"/>
      <c r="F36" s="29">
        <v>1</v>
      </c>
      <c r="G36" s="55">
        <v>1</v>
      </c>
      <c r="H36" s="29">
        <f t="shared" si="4"/>
        <v>2</v>
      </c>
      <c r="I36" s="55">
        <f t="shared" si="5"/>
        <v>1</v>
      </c>
    </row>
    <row r="37" spans="1:9" ht="15.75">
      <c r="A37" s="323" t="s">
        <v>146</v>
      </c>
      <c r="B37" s="324"/>
      <c r="C37" s="325"/>
      <c r="D37" s="29"/>
      <c r="E37" s="55"/>
      <c r="F37" s="29">
        <v>8</v>
      </c>
      <c r="G37" s="55">
        <v>1</v>
      </c>
      <c r="H37" s="29">
        <f>F37</f>
        <v>8</v>
      </c>
      <c r="I37" s="55">
        <f t="shared" si="5"/>
        <v>1</v>
      </c>
    </row>
    <row r="38" spans="1:9" ht="15.75">
      <c r="A38" s="306" t="s">
        <v>85</v>
      </c>
      <c r="B38" s="307"/>
      <c r="C38" s="307"/>
      <c r="D38" s="44">
        <v>37</v>
      </c>
      <c r="E38" s="44">
        <v>37</v>
      </c>
      <c r="F38" s="44">
        <v>37</v>
      </c>
      <c r="G38" s="44">
        <v>37</v>
      </c>
      <c r="H38" s="44">
        <v>37</v>
      </c>
      <c r="I38" s="44">
        <v>37</v>
      </c>
    </row>
    <row r="39" spans="1:9" ht="16.5" thickBot="1">
      <c r="A39" s="296" t="s">
        <v>32</v>
      </c>
      <c r="B39" s="296"/>
      <c r="C39" s="296"/>
      <c r="D39" s="138">
        <f aca="true" t="shared" si="6" ref="D39:I39">D27+D28</f>
        <v>37</v>
      </c>
      <c r="E39" s="138">
        <f t="shared" si="6"/>
        <v>26</v>
      </c>
      <c r="F39" s="138">
        <f t="shared" si="6"/>
        <v>37</v>
      </c>
      <c r="G39" s="138">
        <f t="shared" si="6"/>
        <v>33</v>
      </c>
      <c r="H39" s="138">
        <f t="shared" si="6"/>
        <v>81</v>
      </c>
      <c r="I39" s="138">
        <f t="shared" si="6"/>
        <v>59</v>
      </c>
    </row>
    <row r="40" spans="1:9" ht="32.25" customHeight="1" thickBot="1">
      <c r="A40" s="297" t="s">
        <v>81</v>
      </c>
      <c r="B40" s="298"/>
      <c r="C40" s="298"/>
      <c r="D40" s="139"/>
      <c r="E40" s="139"/>
      <c r="F40" s="139"/>
      <c r="G40" s="139"/>
      <c r="H40" s="139"/>
      <c r="I40" s="139"/>
    </row>
    <row r="44" ht="12.75">
      <c r="B44" s="137"/>
    </row>
  </sheetData>
  <sheetProtection/>
  <mergeCells count="37">
    <mergeCell ref="A31:C31"/>
    <mergeCell ref="B25:C25"/>
    <mergeCell ref="H6:H7"/>
    <mergeCell ref="F7:G7"/>
    <mergeCell ref="D6:G6"/>
    <mergeCell ref="A25:A26"/>
    <mergeCell ref="B26:C26"/>
    <mergeCell ref="A30:C30"/>
    <mergeCell ref="A28:C28"/>
    <mergeCell ref="A29:C29"/>
    <mergeCell ref="A27:C27"/>
    <mergeCell ref="B20:B21"/>
    <mergeCell ref="B24:C24"/>
    <mergeCell ref="B17:B19"/>
    <mergeCell ref="A36:C36"/>
    <mergeCell ref="A38:C38"/>
    <mergeCell ref="A8:A24"/>
    <mergeCell ref="B8:B10"/>
    <mergeCell ref="B11:B12"/>
    <mergeCell ref="B14:B16"/>
    <mergeCell ref="A39:C39"/>
    <mergeCell ref="A40:C40"/>
    <mergeCell ref="A32:C32"/>
    <mergeCell ref="A33:C33"/>
    <mergeCell ref="A34:C34"/>
    <mergeCell ref="A35:C35"/>
    <mergeCell ref="A37:C37"/>
    <mergeCell ref="A2:B2"/>
    <mergeCell ref="D2:E2"/>
    <mergeCell ref="A3:I3"/>
    <mergeCell ref="A4:H4"/>
    <mergeCell ref="A5:I5"/>
    <mergeCell ref="A6:A7"/>
    <mergeCell ref="B6:B7"/>
    <mergeCell ref="C6:C7"/>
    <mergeCell ref="I6:I7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0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4.28125" style="0" customWidth="1"/>
    <col min="2" max="2" width="21.28125" style="0" customWidth="1"/>
    <col min="3" max="3" width="21.140625" style="0" customWidth="1"/>
    <col min="4" max="4" width="19.8515625" style="0" customWidth="1"/>
  </cols>
  <sheetData>
    <row r="1" spans="1:3" ht="12.75">
      <c r="A1" s="72" t="s">
        <v>90</v>
      </c>
      <c r="B1" s="72"/>
      <c r="C1" s="72"/>
    </row>
    <row r="2" spans="1:5" ht="12.75">
      <c r="A2" s="291"/>
      <c r="B2" s="291"/>
      <c r="C2" s="136" t="s">
        <v>91</v>
      </c>
      <c r="D2" s="163"/>
      <c r="E2" s="164"/>
    </row>
    <row r="3" spans="1:255" ht="15.75">
      <c r="A3" s="336" t="s">
        <v>113</v>
      </c>
      <c r="B3" s="336"/>
      <c r="C3" s="336"/>
      <c r="D3" s="336"/>
      <c r="E3" s="336"/>
      <c r="F3" s="336"/>
      <c r="G3" s="110"/>
      <c r="H3" s="109"/>
      <c r="I3" s="110"/>
      <c r="J3" s="110"/>
      <c r="K3" s="110"/>
      <c r="L3" s="110"/>
      <c r="M3" s="110"/>
      <c r="N3" s="110"/>
      <c r="O3" s="110"/>
      <c r="Q3" s="110"/>
      <c r="R3" s="110"/>
      <c r="S3" s="110"/>
      <c r="T3" s="110"/>
      <c r="U3" s="110"/>
      <c r="V3" s="110"/>
      <c r="W3" s="110"/>
      <c r="Y3" s="110"/>
      <c r="Z3" s="110"/>
      <c r="AA3" s="110"/>
      <c r="AB3" s="110"/>
      <c r="AC3" s="110"/>
      <c r="AD3" s="110"/>
      <c r="AE3" s="110"/>
      <c r="AG3" s="110"/>
      <c r="AH3" s="110"/>
      <c r="AI3" s="110"/>
      <c r="AJ3" s="110"/>
      <c r="AK3" s="110"/>
      <c r="AL3" s="110"/>
      <c r="AM3" s="110"/>
      <c r="AO3" s="110"/>
      <c r="AP3" s="110"/>
      <c r="AQ3" s="110"/>
      <c r="AR3" s="110"/>
      <c r="AS3" s="110"/>
      <c r="AT3" s="110"/>
      <c r="AU3" s="110"/>
      <c r="AW3" s="110"/>
      <c r="AX3" s="110"/>
      <c r="AY3" s="110"/>
      <c r="AZ3" s="110"/>
      <c r="BA3" s="110"/>
      <c r="BB3" s="110"/>
      <c r="BC3" s="110"/>
      <c r="BE3" s="110"/>
      <c r="BF3" s="110"/>
      <c r="BG3" s="110"/>
      <c r="BH3" s="110"/>
      <c r="BI3" s="110"/>
      <c r="BJ3" s="110"/>
      <c r="BK3" s="110"/>
      <c r="BM3" s="110"/>
      <c r="BN3" s="110"/>
      <c r="BO3" s="110"/>
      <c r="BP3" s="110"/>
      <c r="BQ3" s="110"/>
      <c r="BR3" s="110"/>
      <c r="BS3" s="110"/>
      <c r="BU3" s="110"/>
      <c r="BV3" s="110"/>
      <c r="BW3" s="110"/>
      <c r="BX3" s="110"/>
      <c r="BY3" s="110"/>
      <c r="BZ3" s="110"/>
      <c r="CA3" s="110"/>
      <c r="CC3" s="110"/>
      <c r="CD3" s="110"/>
      <c r="CE3" s="110"/>
      <c r="CF3" s="110"/>
      <c r="CG3" s="110"/>
      <c r="CH3" s="110"/>
      <c r="CI3" s="110"/>
      <c r="CK3" s="110"/>
      <c r="CL3" s="110"/>
      <c r="CM3" s="110"/>
      <c r="CN3" s="110"/>
      <c r="CO3" s="110"/>
      <c r="CP3" s="110"/>
      <c r="CQ3" s="110"/>
      <c r="CS3" s="110"/>
      <c r="CT3" s="110"/>
      <c r="CU3" s="110"/>
      <c r="CV3" s="110"/>
      <c r="CW3" s="110"/>
      <c r="CX3" s="110"/>
      <c r="CY3" s="110"/>
      <c r="DA3" s="110"/>
      <c r="DB3" s="110"/>
      <c r="DC3" s="110"/>
      <c r="DD3" s="110"/>
      <c r="DE3" s="110"/>
      <c r="DF3" s="110"/>
      <c r="DG3" s="110"/>
      <c r="DI3" s="110"/>
      <c r="DJ3" s="110"/>
      <c r="DK3" s="110"/>
      <c r="DL3" s="110"/>
      <c r="DM3" s="110"/>
      <c r="DN3" s="110"/>
      <c r="DO3" s="110"/>
      <c r="DQ3" s="110"/>
      <c r="DR3" s="110"/>
      <c r="DS3" s="110"/>
      <c r="DT3" s="110"/>
      <c r="DU3" s="110"/>
      <c r="DV3" s="110"/>
      <c r="DW3" s="110"/>
      <c r="DY3" s="110"/>
      <c r="DZ3" s="110"/>
      <c r="EA3" s="110"/>
      <c r="EB3" s="110"/>
      <c r="EC3" s="110"/>
      <c r="ED3" s="110"/>
      <c r="EE3" s="110"/>
      <c r="EG3" s="110"/>
      <c r="EH3" s="110"/>
      <c r="EI3" s="110"/>
      <c r="EJ3" s="110"/>
      <c r="EK3" s="110"/>
      <c r="EL3" s="110"/>
      <c r="EM3" s="110"/>
      <c r="EO3" s="110"/>
      <c r="EP3" s="110"/>
      <c r="EQ3" s="110"/>
      <c r="ER3" s="110"/>
      <c r="ES3" s="110"/>
      <c r="ET3" s="110"/>
      <c r="EU3" s="110"/>
      <c r="EW3" s="110"/>
      <c r="EX3" s="110"/>
      <c r="EY3" s="110"/>
      <c r="EZ3" s="110"/>
      <c r="FA3" s="110"/>
      <c r="FB3" s="110"/>
      <c r="FC3" s="110"/>
      <c r="FE3" s="110"/>
      <c r="FF3" s="110"/>
      <c r="FG3" s="110"/>
      <c r="FH3" s="110"/>
      <c r="FI3" s="110"/>
      <c r="FJ3" s="110"/>
      <c r="FK3" s="110"/>
      <c r="FM3" s="110"/>
      <c r="FN3" s="110"/>
      <c r="FO3" s="110"/>
      <c r="FP3" s="110"/>
      <c r="FQ3" s="110"/>
      <c r="FR3" s="110"/>
      <c r="FS3" s="110"/>
      <c r="FU3" s="110"/>
      <c r="FV3" s="110"/>
      <c r="FW3" s="110"/>
      <c r="FX3" s="110"/>
      <c r="FY3" s="110"/>
      <c r="FZ3" s="110"/>
      <c r="GA3" s="110"/>
      <c r="GC3" s="110"/>
      <c r="GD3" s="110"/>
      <c r="GE3" s="110"/>
      <c r="GF3" s="110"/>
      <c r="GG3" s="110"/>
      <c r="GH3" s="110"/>
      <c r="GI3" s="110"/>
      <c r="GK3" s="110"/>
      <c r="GL3" s="110"/>
      <c r="GM3" s="110"/>
      <c r="GN3" s="110"/>
      <c r="GO3" s="110"/>
      <c r="GP3" s="110"/>
      <c r="GQ3" s="110"/>
      <c r="GS3" s="110"/>
      <c r="GT3" s="110"/>
      <c r="GU3" s="110"/>
      <c r="GV3" s="110"/>
      <c r="GW3" s="110"/>
      <c r="GX3" s="110"/>
      <c r="GY3" s="110"/>
      <c r="HA3" s="110"/>
      <c r="HB3" s="110"/>
      <c r="HC3" s="110"/>
      <c r="HD3" s="110"/>
      <c r="HE3" s="110"/>
      <c r="HF3" s="110"/>
      <c r="HG3" s="110"/>
      <c r="HI3" s="110"/>
      <c r="HJ3" s="110"/>
      <c r="HK3" s="110"/>
      <c r="HL3" s="110"/>
      <c r="HM3" s="110"/>
      <c r="HN3" s="110"/>
      <c r="HO3" s="110"/>
      <c r="HQ3" s="110"/>
      <c r="HR3" s="110"/>
      <c r="HS3" s="110"/>
      <c r="HT3" s="110"/>
      <c r="HU3" s="110"/>
      <c r="HV3" s="110"/>
      <c r="HW3" s="110"/>
      <c r="HY3" s="110"/>
      <c r="HZ3" s="110"/>
      <c r="IA3" s="110"/>
      <c r="IB3" s="110"/>
      <c r="IC3" s="110"/>
      <c r="ID3" s="110"/>
      <c r="IE3" s="110"/>
      <c r="IG3" s="110"/>
      <c r="IH3" s="110"/>
      <c r="II3" s="110"/>
      <c r="IJ3" s="110"/>
      <c r="IK3" s="110"/>
      <c r="IL3" s="110"/>
      <c r="IM3" s="110"/>
      <c r="IO3" s="110"/>
      <c r="IP3" s="110"/>
      <c r="IQ3" s="110"/>
      <c r="IR3" s="110"/>
      <c r="IS3" s="110"/>
      <c r="IT3" s="110"/>
      <c r="IU3" s="110"/>
    </row>
    <row r="4" spans="1:255" ht="15.75">
      <c r="A4" s="336" t="s">
        <v>114</v>
      </c>
      <c r="B4" s="336"/>
      <c r="C4" s="336"/>
      <c r="D4" s="336"/>
      <c r="E4" s="336"/>
      <c r="F4" s="336"/>
      <c r="G4" s="110"/>
      <c r="H4" s="109"/>
      <c r="I4" s="110"/>
      <c r="J4" s="72"/>
      <c r="K4" s="72"/>
      <c r="L4" s="72"/>
      <c r="M4" s="72"/>
      <c r="N4" s="72"/>
      <c r="O4" s="72"/>
      <c r="Q4" s="72"/>
      <c r="R4" s="72"/>
      <c r="S4" s="72"/>
      <c r="T4" s="72"/>
      <c r="U4" s="72"/>
      <c r="V4" s="72"/>
      <c r="W4" s="72"/>
      <c r="Y4" s="72"/>
      <c r="Z4" s="72"/>
      <c r="AA4" s="72"/>
      <c r="AB4" s="72"/>
      <c r="AC4" s="72"/>
      <c r="AD4" s="72"/>
      <c r="AE4" s="72"/>
      <c r="AG4" s="72"/>
      <c r="AH4" s="72"/>
      <c r="AI4" s="72"/>
      <c r="AJ4" s="72"/>
      <c r="AK4" s="72"/>
      <c r="AL4" s="72"/>
      <c r="AM4" s="72"/>
      <c r="AO4" s="72"/>
      <c r="AP4" s="72"/>
      <c r="AQ4" s="72"/>
      <c r="AR4" s="72"/>
      <c r="AS4" s="72"/>
      <c r="AT4" s="72"/>
      <c r="AU4" s="72"/>
      <c r="AW4" s="72"/>
      <c r="AX4" s="72"/>
      <c r="AY4" s="72"/>
      <c r="AZ4" s="72"/>
      <c r="BA4" s="72"/>
      <c r="BB4" s="72"/>
      <c r="BC4" s="72"/>
      <c r="BE4" s="72"/>
      <c r="BF4" s="72"/>
      <c r="BG4" s="72"/>
      <c r="BH4" s="72"/>
      <c r="BI4" s="72"/>
      <c r="BJ4" s="72"/>
      <c r="BK4" s="72"/>
      <c r="BM4" s="72"/>
      <c r="BN4" s="72"/>
      <c r="BO4" s="72"/>
      <c r="BP4" s="72"/>
      <c r="BQ4" s="72"/>
      <c r="BR4" s="72"/>
      <c r="BS4" s="72"/>
      <c r="BU4" s="72"/>
      <c r="BV4" s="72"/>
      <c r="BW4" s="72"/>
      <c r="BX4" s="72"/>
      <c r="BY4" s="72"/>
      <c r="BZ4" s="72"/>
      <c r="CA4" s="72"/>
      <c r="CC4" s="72"/>
      <c r="CD4" s="72"/>
      <c r="CE4" s="72"/>
      <c r="CF4" s="72"/>
      <c r="CG4" s="72"/>
      <c r="CH4" s="72"/>
      <c r="CI4" s="72"/>
      <c r="CK4" s="72"/>
      <c r="CL4" s="72"/>
      <c r="CM4" s="72"/>
      <c r="CN4" s="72"/>
      <c r="CO4" s="72"/>
      <c r="CP4" s="72"/>
      <c r="CQ4" s="72"/>
      <c r="CS4" s="72"/>
      <c r="CT4" s="72"/>
      <c r="CU4" s="72"/>
      <c r="CV4" s="72"/>
      <c r="CW4" s="72"/>
      <c r="CX4" s="72"/>
      <c r="CY4" s="72"/>
      <c r="DA4" s="72"/>
      <c r="DB4" s="72"/>
      <c r="DC4" s="72"/>
      <c r="DD4" s="72"/>
      <c r="DE4" s="72"/>
      <c r="DF4" s="72"/>
      <c r="DG4" s="72"/>
      <c r="DI4" s="72"/>
      <c r="DJ4" s="72"/>
      <c r="DK4" s="72"/>
      <c r="DL4" s="72"/>
      <c r="DM4" s="72"/>
      <c r="DN4" s="72"/>
      <c r="DO4" s="72"/>
      <c r="DQ4" s="72"/>
      <c r="DR4" s="72"/>
      <c r="DS4" s="72"/>
      <c r="DT4" s="72"/>
      <c r="DU4" s="72"/>
      <c r="DV4" s="72"/>
      <c r="DW4" s="72"/>
      <c r="DY4" s="72"/>
      <c r="DZ4" s="72"/>
      <c r="EA4" s="72"/>
      <c r="EB4" s="72"/>
      <c r="EC4" s="72"/>
      <c r="ED4" s="72"/>
      <c r="EE4" s="72"/>
      <c r="EG4" s="72"/>
      <c r="EH4" s="72"/>
      <c r="EI4" s="72"/>
      <c r="EJ4" s="72"/>
      <c r="EK4" s="72"/>
      <c r="EL4" s="72"/>
      <c r="EM4" s="72"/>
      <c r="EO4" s="72"/>
      <c r="EP4" s="72"/>
      <c r="EQ4" s="72"/>
      <c r="ER4" s="72"/>
      <c r="ES4" s="72"/>
      <c r="ET4" s="72"/>
      <c r="EU4" s="72"/>
      <c r="EW4" s="72"/>
      <c r="EX4" s="72"/>
      <c r="EY4" s="72"/>
      <c r="EZ4" s="72"/>
      <c r="FA4" s="72"/>
      <c r="FB4" s="72"/>
      <c r="FC4" s="72"/>
      <c r="FE4" s="72"/>
      <c r="FF4" s="72"/>
      <c r="FG4" s="72"/>
      <c r="FH4" s="72"/>
      <c r="FI4" s="72"/>
      <c r="FJ4" s="72"/>
      <c r="FK4" s="72"/>
      <c r="FM4" s="72"/>
      <c r="FN4" s="72"/>
      <c r="FO4" s="72"/>
      <c r="FP4" s="72"/>
      <c r="FQ4" s="72"/>
      <c r="FR4" s="72"/>
      <c r="FS4" s="72"/>
      <c r="FU4" s="72"/>
      <c r="FV4" s="72"/>
      <c r="FW4" s="72"/>
      <c r="FX4" s="72"/>
      <c r="FY4" s="72"/>
      <c r="FZ4" s="72"/>
      <c r="GA4" s="72"/>
      <c r="GC4" s="72"/>
      <c r="GD4" s="72"/>
      <c r="GE4" s="72"/>
      <c r="GF4" s="72"/>
      <c r="GG4" s="72"/>
      <c r="GH4" s="72"/>
      <c r="GI4" s="72"/>
      <c r="GK4" s="72"/>
      <c r="GL4" s="72"/>
      <c r="GM4" s="72"/>
      <c r="GN4" s="72"/>
      <c r="GO4" s="72"/>
      <c r="GP4" s="72"/>
      <c r="GQ4" s="72"/>
      <c r="GS4" s="72"/>
      <c r="GT4" s="72"/>
      <c r="GU4" s="72"/>
      <c r="GV4" s="72"/>
      <c r="GW4" s="72"/>
      <c r="GX4" s="72"/>
      <c r="GY4" s="72"/>
      <c r="HA4" s="72"/>
      <c r="HB4" s="72"/>
      <c r="HC4" s="72"/>
      <c r="HD4" s="72"/>
      <c r="HE4" s="72"/>
      <c r="HF4" s="72"/>
      <c r="HG4" s="72"/>
      <c r="HI4" s="72"/>
      <c r="HJ4" s="72"/>
      <c r="HK4" s="72"/>
      <c r="HL4" s="72"/>
      <c r="HM4" s="72"/>
      <c r="HN4" s="72"/>
      <c r="HO4" s="72"/>
      <c r="HQ4" s="72"/>
      <c r="HR4" s="72"/>
      <c r="HS4" s="72"/>
      <c r="HT4" s="72"/>
      <c r="HU4" s="72"/>
      <c r="HV4" s="72"/>
      <c r="HW4" s="72"/>
      <c r="HY4" s="72"/>
      <c r="HZ4" s="72"/>
      <c r="IA4" s="72"/>
      <c r="IB4" s="72"/>
      <c r="IC4" s="72"/>
      <c r="ID4" s="72"/>
      <c r="IE4" s="72"/>
      <c r="IG4" s="72"/>
      <c r="IH4" s="72"/>
      <c r="II4" s="72"/>
      <c r="IJ4" s="72"/>
      <c r="IK4" s="72"/>
      <c r="IL4" s="72"/>
      <c r="IM4" s="72"/>
      <c r="IO4" s="72"/>
      <c r="IP4" s="72"/>
      <c r="IQ4" s="72"/>
      <c r="IR4" s="72"/>
      <c r="IS4" s="72"/>
      <c r="IT4" s="72"/>
      <c r="IU4" s="72"/>
    </row>
    <row r="5" spans="1:255" ht="16.5" thickBot="1">
      <c r="A5" s="336" t="s">
        <v>148</v>
      </c>
      <c r="B5" s="336"/>
      <c r="C5" s="336"/>
      <c r="D5" s="336"/>
      <c r="E5" s="336"/>
      <c r="F5" s="336"/>
      <c r="G5" s="110"/>
      <c r="H5" s="109"/>
      <c r="I5" s="110"/>
      <c r="J5" s="72"/>
      <c r="K5" s="72"/>
      <c r="L5" s="72"/>
      <c r="M5" s="72"/>
      <c r="N5" s="72"/>
      <c r="O5" s="72"/>
      <c r="Q5" s="72"/>
      <c r="R5" s="72"/>
      <c r="S5" s="72"/>
      <c r="T5" s="72"/>
      <c r="U5" s="72"/>
      <c r="V5" s="72"/>
      <c r="W5" s="72"/>
      <c r="Y5" s="72"/>
      <c r="Z5" s="72"/>
      <c r="AA5" s="72"/>
      <c r="AB5" s="72"/>
      <c r="AC5" s="72"/>
      <c r="AD5" s="72"/>
      <c r="AE5" s="72"/>
      <c r="AG5" s="72"/>
      <c r="AH5" s="72"/>
      <c r="AI5" s="72"/>
      <c r="AJ5" s="72"/>
      <c r="AK5" s="72"/>
      <c r="AL5" s="72"/>
      <c r="AM5" s="72"/>
      <c r="AO5" s="72"/>
      <c r="AP5" s="72"/>
      <c r="AQ5" s="72"/>
      <c r="AR5" s="72"/>
      <c r="AS5" s="72"/>
      <c r="AT5" s="72"/>
      <c r="AU5" s="72"/>
      <c r="AW5" s="72"/>
      <c r="AX5" s="72"/>
      <c r="AY5" s="72"/>
      <c r="AZ5" s="72"/>
      <c r="BA5" s="72"/>
      <c r="BB5" s="72"/>
      <c r="BC5" s="72"/>
      <c r="BE5" s="72"/>
      <c r="BF5" s="72"/>
      <c r="BG5" s="72"/>
      <c r="BH5" s="72"/>
      <c r="BI5" s="72"/>
      <c r="BJ5" s="72"/>
      <c r="BK5" s="72"/>
      <c r="BM5" s="72"/>
      <c r="BN5" s="72"/>
      <c r="BO5" s="72"/>
      <c r="BP5" s="72"/>
      <c r="BQ5" s="72"/>
      <c r="BR5" s="72"/>
      <c r="BS5" s="72"/>
      <c r="BU5" s="72"/>
      <c r="BV5" s="72"/>
      <c r="BW5" s="72"/>
      <c r="BX5" s="72"/>
      <c r="BY5" s="72"/>
      <c r="BZ5" s="72"/>
      <c r="CA5" s="72"/>
      <c r="CC5" s="72"/>
      <c r="CD5" s="72"/>
      <c r="CE5" s="72"/>
      <c r="CF5" s="72"/>
      <c r="CG5" s="72"/>
      <c r="CH5" s="72"/>
      <c r="CI5" s="72"/>
      <c r="CK5" s="72"/>
      <c r="CL5" s="72"/>
      <c r="CM5" s="72"/>
      <c r="CN5" s="72"/>
      <c r="CO5" s="72"/>
      <c r="CP5" s="72"/>
      <c r="CQ5" s="72"/>
      <c r="CS5" s="72"/>
      <c r="CT5" s="72"/>
      <c r="CU5" s="72"/>
      <c r="CV5" s="72"/>
      <c r="CW5" s="72"/>
      <c r="CX5" s="72"/>
      <c r="CY5" s="72"/>
      <c r="DA5" s="72"/>
      <c r="DB5" s="72"/>
      <c r="DC5" s="72"/>
      <c r="DD5" s="72"/>
      <c r="DE5" s="72"/>
      <c r="DF5" s="72"/>
      <c r="DG5" s="72"/>
      <c r="DI5" s="72"/>
      <c r="DJ5" s="72"/>
      <c r="DK5" s="72"/>
      <c r="DL5" s="72"/>
      <c r="DM5" s="72"/>
      <c r="DN5" s="72"/>
      <c r="DO5" s="72"/>
      <c r="DQ5" s="72"/>
      <c r="DR5" s="72"/>
      <c r="DS5" s="72"/>
      <c r="DT5" s="72"/>
      <c r="DU5" s="72"/>
      <c r="DV5" s="72"/>
      <c r="DW5" s="72"/>
      <c r="DY5" s="72"/>
      <c r="DZ5" s="72"/>
      <c r="EA5" s="72"/>
      <c r="EB5" s="72"/>
      <c r="EC5" s="72"/>
      <c r="ED5" s="72"/>
      <c r="EE5" s="72"/>
      <c r="EG5" s="72"/>
      <c r="EH5" s="72"/>
      <c r="EI5" s="72"/>
      <c r="EJ5" s="72"/>
      <c r="EK5" s="72"/>
      <c r="EL5" s="72"/>
      <c r="EM5" s="72"/>
      <c r="EO5" s="72"/>
      <c r="EP5" s="72"/>
      <c r="EQ5" s="72"/>
      <c r="ER5" s="72"/>
      <c r="ES5" s="72"/>
      <c r="ET5" s="72"/>
      <c r="EU5" s="72"/>
      <c r="EW5" s="72"/>
      <c r="EX5" s="72"/>
      <c r="EY5" s="72"/>
      <c r="EZ5" s="72"/>
      <c r="FA5" s="72"/>
      <c r="FB5" s="72"/>
      <c r="FC5" s="72"/>
      <c r="FE5" s="72"/>
      <c r="FF5" s="72"/>
      <c r="FG5" s="72"/>
      <c r="FH5" s="72"/>
      <c r="FI5" s="72"/>
      <c r="FJ5" s="72"/>
      <c r="FK5" s="72"/>
      <c r="FM5" s="72"/>
      <c r="FN5" s="72"/>
      <c r="FO5" s="72"/>
      <c r="FP5" s="72"/>
      <c r="FQ5" s="72"/>
      <c r="FR5" s="72"/>
      <c r="FS5" s="72"/>
      <c r="FU5" s="72"/>
      <c r="FV5" s="72"/>
      <c r="FW5" s="72"/>
      <c r="FX5" s="72"/>
      <c r="FY5" s="72"/>
      <c r="FZ5" s="72"/>
      <c r="GA5" s="72"/>
      <c r="GC5" s="72"/>
      <c r="GD5" s="72"/>
      <c r="GE5" s="72"/>
      <c r="GF5" s="72"/>
      <c r="GG5" s="72"/>
      <c r="GH5" s="72"/>
      <c r="GI5" s="72"/>
      <c r="GK5" s="72"/>
      <c r="GL5" s="72"/>
      <c r="GM5" s="72"/>
      <c r="GN5" s="72"/>
      <c r="GO5" s="72"/>
      <c r="GP5" s="72"/>
      <c r="GQ5" s="72"/>
      <c r="GS5" s="72"/>
      <c r="GT5" s="72"/>
      <c r="GU5" s="72"/>
      <c r="GV5" s="72"/>
      <c r="GW5" s="72"/>
      <c r="GX5" s="72"/>
      <c r="GY5" s="72"/>
      <c r="HA5" s="72"/>
      <c r="HB5" s="72"/>
      <c r="HC5" s="72"/>
      <c r="HD5" s="72"/>
      <c r="HE5" s="72"/>
      <c r="HF5" s="72"/>
      <c r="HG5" s="72"/>
      <c r="HI5" s="72"/>
      <c r="HJ5" s="72"/>
      <c r="HK5" s="72"/>
      <c r="HL5" s="72"/>
      <c r="HM5" s="72"/>
      <c r="HN5" s="72"/>
      <c r="HO5" s="72"/>
      <c r="HQ5" s="72"/>
      <c r="HR5" s="72"/>
      <c r="HS5" s="72"/>
      <c r="HT5" s="72"/>
      <c r="HU5" s="72"/>
      <c r="HV5" s="72"/>
      <c r="HW5" s="72"/>
      <c r="HY5" s="72"/>
      <c r="HZ5" s="72"/>
      <c r="IA5" s="72"/>
      <c r="IB5" s="72"/>
      <c r="IC5" s="72"/>
      <c r="ID5" s="72"/>
      <c r="IE5" s="72"/>
      <c r="IG5" s="72"/>
      <c r="IH5" s="72"/>
      <c r="II5" s="72"/>
      <c r="IJ5" s="72"/>
      <c r="IK5" s="72"/>
      <c r="IL5" s="72"/>
      <c r="IM5" s="72"/>
      <c r="IO5" s="72"/>
      <c r="IP5" s="72"/>
      <c r="IQ5" s="72"/>
      <c r="IR5" s="72"/>
      <c r="IS5" s="72"/>
      <c r="IT5" s="72"/>
      <c r="IU5" s="72"/>
    </row>
    <row r="6" spans="1:255" ht="47.25" customHeight="1" thickBot="1">
      <c r="A6" s="113"/>
      <c r="B6" s="114" t="s">
        <v>0</v>
      </c>
      <c r="C6" s="115" t="s">
        <v>115</v>
      </c>
      <c r="D6" s="116" t="s">
        <v>2</v>
      </c>
      <c r="E6" s="117" t="s">
        <v>3</v>
      </c>
      <c r="F6" s="110"/>
      <c r="G6" s="110"/>
      <c r="H6" s="109"/>
      <c r="I6" s="110"/>
      <c r="J6" s="72"/>
      <c r="K6" s="72"/>
      <c r="L6" s="72"/>
      <c r="M6" s="72"/>
      <c r="N6" s="72"/>
      <c r="O6" s="72"/>
      <c r="Q6" s="72"/>
      <c r="R6" s="72"/>
      <c r="S6" s="72"/>
      <c r="T6" s="72"/>
      <c r="U6" s="72"/>
      <c r="V6" s="72"/>
      <c r="W6" s="72"/>
      <c r="Y6" s="72"/>
      <c r="Z6" s="72"/>
      <c r="AA6" s="72"/>
      <c r="AB6" s="72"/>
      <c r="AC6" s="72"/>
      <c r="AD6" s="72"/>
      <c r="AE6" s="72"/>
      <c r="AG6" s="72"/>
      <c r="AH6" s="72"/>
      <c r="AI6" s="72"/>
      <c r="AJ6" s="72"/>
      <c r="AK6" s="72"/>
      <c r="AL6" s="72"/>
      <c r="AM6" s="72"/>
      <c r="AO6" s="72"/>
      <c r="AP6" s="72"/>
      <c r="AQ6" s="72"/>
      <c r="AR6" s="72"/>
      <c r="AS6" s="72"/>
      <c r="AT6" s="72"/>
      <c r="AU6" s="72"/>
      <c r="AW6" s="72"/>
      <c r="AX6" s="72"/>
      <c r="AY6" s="72"/>
      <c r="AZ6" s="72"/>
      <c r="BA6" s="72"/>
      <c r="BB6" s="72"/>
      <c r="BC6" s="72"/>
      <c r="BE6" s="72"/>
      <c r="BF6" s="72"/>
      <c r="BG6" s="72"/>
      <c r="BH6" s="72"/>
      <c r="BI6" s="72"/>
      <c r="BJ6" s="72"/>
      <c r="BK6" s="72"/>
      <c r="BM6" s="72"/>
      <c r="BN6" s="72"/>
      <c r="BO6" s="72"/>
      <c r="BP6" s="72"/>
      <c r="BQ6" s="72"/>
      <c r="BR6" s="72"/>
      <c r="BS6" s="72"/>
      <c r="BU6" s="72"/>
      <c r="BV6" s="72"/>
      <c r="BW6" s="72"/>
      <c r="BX6" s="72"/>
      <c r="BY6" s="72"/>
      <c r="BZ6" s="72"/>
      <c r="CA6" s="72"/>
      <c r="CC6" s="72"/>
      <c r="CD6" s="72"/>
      <c r="CE6" s="72"/>
      <c r="CF6" s="72"/>
      <c r="CG6" s="72"/>
      <c r="CH6" s="72"/>
      <c r="CI6" s="72"/>
      <c r="CK6" s="72"/>
      <c r="CL6" s="72"/>
      <c r="CM6" s="72"/>
      <c r="CN6" s="72"/>
      <c r="CO6" s="72"/>
      <c r="CP6" s="72"/>
      <c r="CQ6" s="72"/>
      <c r="CS6" s="72"/>
      <c r="CT6" s="72"/>
      <c r="CU6" s="72"/>
      <c r="CV6" s="72"/>
      <c r="CW6" s="72"/>
      <c r="CX6" s="72"/>
      <c r="CY6" s="72"/>
      <c r="DA6" s="72"/>
      <c r="DB6" s="72"/>
      <c r="DC6" s="72"/>
      <c r="DD6" s="72"/>
      <c r="DE6" s="72"/>
      <c r="DF6" s="72"/>
      <c r="DG6" s="72"/>
      <c r="DI6" s="72"/>
      <c r="DJ6" s="72"/>
      <c r="DK6" s="72"/>
      <c r="DL6" s="72"/>
      <c r="DM6" s="72"/>
      <c r="DN6" s="72"/>
      <c r="DO6" s="72"/>
      <c r="DQ6" s="72"/>
      <c r="DR6" s="72"/>
      <c r="DS6" s="72"/>
      <c r="DT6" s="72"/>
      <c r="DU6" s="72"/>
      <c r="DV6" s="72"/>
      <c r="DW6" s="72"/>
      <c r="DY6" s="72"/>
      <c r="DZ6" s="72"/>
      <c r="EA6" s="72"/>
      <c r="EB6" s="72"/>
      <c r="EC6" s="72"/>
      <c r="ED6" s="72"/>
      <c r="EE6" s="72"/>
      <c r="EG6" s="72"/>
      <c r="EH6" s="72"/>
      <c r="EI6" s="72"/>
      <c r="EJ6" s="72"/>
      <c r="EK6" s="72"/>
      <c r="EL6" s="72"/>
      <c r="EM6" s="72"/>
      <c r="EO6" s="72"/>
      <c r="EP6" s="72"/>
      <c r="EQ6" s="72"/>
      <c r="ER6" s="72"/>
      <c r="ES6" s="72"/>
      <c r="ET6" s="72"/>
      <c r="EU6" s="72"/>
      <c r="EW6" s="72"/>
      <c r="EX6" s="72"/>
      <c r="EY6" s="72"/>
      <c r="EZ6" s="72"/>
      <c r="FA6" s="72"/>
      <c r="FB6" s="72"/>
      <c r="FC6" s="72"/>
      <c r="FE6" s="72"/>
      <c r="FF6" s="72"/>
      <c r="FG6" s="72"/>
      <c r="FH6" s="72"/>
      <c r="FI6" s="72"/>
      <c r="FJ6" s="72"/>
      <c r="FK6" s="72"/>
      <c r="FM6" s="72"/>
      <c r="FN6" s="72"/>
      <c r="FO6" s="72"/>
      <c r="FP6" s="72"/>
      <c r="FQ6" s="72"/>
      <c r="FR6" s="72"/>
      <c r="FS6" s="72"/>
      <c r="FU6" s="72"/>
      <c r="FV6" s="72"/>
      <c r="FW6" s="72"/>
      <c r="FX6" s="72"/>
      <c r="FY6" s="72"/>
      <c r="FZ6" s="72"/>
      <c r="GA6" s="72"/>
      <c r="GC6" s="72"/>
      <c r="GD6" s="72"/>
      <c r="GE6" s="72"/>
      <c r="GF6" s="72"/>
      <c r="GG6" s="72"/>
      <c r="GH6" s="72"/>
      <c r="GI6" s="72"/>
      <c r="GK6" s="72"/>
      <c r="GL6" s="72"/>
      <c r="GM6" s="72"/>
      <c r="GN6" s="72"/>
      <c r="GO6" s="72"/>
      <c r="GP6" s="72"/>
      <c r="GQ6" s="72"/>
      <c r="GS6" s="72"/>
      <c r="GT6" s="72"/>
      <c r="GU6" s="72"/>
      <c r="GV6" s="72"/>
      <c r="GW6" s="72"/>
      <c r="GX6" s="72"/>
      <c r="GY6" s="72"/>
      <c r="HA6" s="72"/>
      <c r="HB6" s="72"/>
      <c r="HC6" s="72"/>
      <c r="HD6" s="72"/>
      <c r="HE6" s="72"/>
      <c r="HF6" s="72"/>
      <c r="HG6" s="72"/>
      <c r="HI6" s="72"/>
      <c r="HJ6" s="72"/>
      <c r="HK6" s="72"/>
      <c r="HL6" s="72"/>
      <c r="HM6" s="72"/>
      <c r="HN6" s="72"/>
      <c r="HO6" s="72"/>
      <c r="HQ6" s="72"/>
      <c r="HR6" s="72"/>
      <c r="HS6" s="72"/>
      <c r="HT6" s="72"/>
      <c r="HU6" s="72"/>
      <c r="HV6" s="72"/>
      <c r="HW6" s="72"/>
      <c r="HY6" s="72"/>
      <c r="HZ6" s="72"/>
      <c r="IA6" s="72"/>
      <c r="IB6" s="72"/>
      <c r="IC6" s="72"/>
      <c r="ID6" s="72"/>
      <c r="IE6" s="72"/>
      <c r="IG6" s="72"/>
      <c r="IH6" s="72"/>
      <c r="II6" s="72"/>
      <c r="IJ6" s="72"/>
      <c r="IK6" s="72"/>
      <c r="IL6" s="72"/>
      <c r="IM6" s="72"/>
      <c r="IO6" s="72"/>
      <c r="IP6" s="72"/>
      <c r="IQ6" s="72"/>
      <c r="IR6" s="72"/>
      <c r="IS6" s="72"/>
      <c r="IT6" s="72"/>
      <c r="IU6" s="72"/>
    </row>
    <row r="7" spans="1:5" ht="16.5" thickBot="1">
      <c r="A7" s="353" t="s">
        <v>5</v>
      </c>
      <c r="B7" s="355" t="s">
        <v>6</v>
      </c>
      <c r="C7" s="111" t="s">
        <v>7</v>
      </c>
      <c r="D7" s="118">
        <v>0.5</v>
      </c>
      <c r="E7" s="120">
        <f>D7</f>
        <v>0.5</v>
      </c>
    </row>
    <row r="8" spans="1:5" ht="16.5" thickBot="1">
      <c r="A8" s="353"/>
      <c r="B8" s="355"/>
      <c r="C8" s="111" t="s">
        <v>8</v>
      </c>
      <c r="D8" s="118">
        <v>2</v>
      </c>
      <c r="E8" s="120">
        <f aca="true" t="shared" si="0" ref="E8:E27">D8</f>
        <v>2</v>
      </c>
    </row>
    <row r="9" spans="1:5" ht="16.5" thickBot="1">
      <c r="A9" s="353"/>
      <c r="B9" s="335"/>
      <c r="C9" s="111" t="s">
        <v>9</v>
      </c>
      <c r="D9" s="118">
        <v>1</v>
      </c>
      <c r="E9" s="120">
        <f t="shared" si="0"/>
        <v>1</v>
      </c>
    </row>
    <row r="10" spans="1:5" ht="16.5" thickBot="1">
      <c r="A10" s="353"/>
      <c r="B10" s="112" t="s">
        <v>10</v>
      </c>
      <c r="C10" s="111" t="s">
        <v>10</v>
      </c>
      <c r="D10" s="64">
        <v>2.5</v>
      </c>
      <c r="E10" s="120">
        <f t="shared" si="0"/>
        <v>2.5</v>
      </c>
    </row>
    <row r="11" spans="1:5" ht="32.25" thickBot="1">
      <c r="A11" s="353"/>
      <c r="B11" s="112" t="s">
        <v>48</v>
      </c>
      <c r="C11" s="111" t="s">
        <v>11</v>
      </c>
      <c r="D11" s="65">
        <v>1</v>
      </c>
      <c r="E11" s="120">
        <f t="shared" si="0"/>
        <v>1</v>
      </c>
    </row>
    <row r="12" spans="1:5" ht="16.5" thickBot="1">
      <c r="A12" s="353"/>
      <c r="B12" s="331" t="s">
        <v>12</v>
      </c>
      <c r="C12" s="111" t="s">
        <v>13</v>
      </c>
      <c r="D12" s="118">
        <v>1</v>
      </c>
      <c r="E12" s="120">
        <f t="shared" si="0"/>
        <v>1</v>
      </c>
    </row>
    <row r="13" spans="1:5" ht="16.5" thickBot="1">
      <c r="A13" s="353"/>
      <c r="B13" s="332"/>
      <c r="C13" s="111" t="s">
        <v>12</v>
      </c>
      <c r="D13" s="118">
        <v>0.5</v>
      </c>
      <c r="E13" s="120">
        <f t="shared" si="0"/>
        <v>0.5</v>
      </c>
    </row>
    <row r="14" spans="1:5" ht="16.5" thickBot="1">
      <c r="A14" s="353"/>
      <c r="B14" s="333"/>
      <c r="C14" s="111" t="s">
        <v>14</v>
      </c>
      <c r="D14" s="118">
        <v>0.5</v>
      </c>
      <c r="E14" s="120">
        <f t="shared" si="0"/>
        <v>0.5</v>
      </c>
    </row>
    <row r="15" spans="1:5" ht="16.5" thickBot="1">
      <c r="A15" s="353"/>
      <c r="B15" s="331" t="s">
        <v>15</v>
      </c>
      <c r="C15" s="111" t="s">
        <v>17</v>
      </c>
      <c r="D15" s="118">
        <v>0.5</v>
      </c>
      <c r="E15" s="120">
        <f t="shared" si="0"/>
        <v>0.5</v>
      </c>
    </row>
    <row r="16" spans="1:5" ht="16.5" thickBot="1">
      <c r="A16" s="353"/>
      <c r="B16" s="332"/>
      <c r="C16" s="111" t="s">
        <v>18</v>
      </c>
      <c r="D16" s="118">
        <v>1</v>
      </c>
      <c r="E16" s="120">
        <f t="shared" si="0"/>
        <v>1</v>
      </c>
    </row>
    <row r="17" spans="1:5" ht="16.5" thickBot="1">
      <c r="A17" s="353"/>
      <c r="B17" s="333"/>
      <c r="C17" s="111" t="s">
        <v>19</v>
      </c>
      <c r="D17" s="118">
        <v>1</v>
      </c>
      <c r="E17" s="120">
        <f t="shared" si="0"/>
        <v>1</v>
      </c>
    </row>
    <row r="18" spans="1:5" ht="18.75" customHeight="1" thickBot="1">
      <c r="A18" s="353"/>
      <c r="B18" s="112" t="s">
        <v>20</v>
      </c>
      <c r="C18" s="111" t="s">
        <v>20</v>
      </c>
      <c r="D18" s="118">
        <v>0.25</v>
      </c>
      <c r="E18" s="120">
        <f t="shared" si="0"/>
        <v>0.25</v>
      </c>
    </row>
    <row r="19" spans="1:5" ht="32.25" thickBot="1">
      <c r="A19" s="353"/>
      <c r="B19" s="112" t="s">
        <v>23</v>
      </c>
      <c r="C19" s="111" t="s">
        <v>97</v>
      </c>
      <c r="D19" s="119"/>
      <c r="E19" s="120">
        <f t="shared" si="0"/>
        <v>0</v>
      </c>
    </row>
    <row r="20" spans="1:5" ht="16.5" thickBot="1">
      <c r="A20" s="353"/>
      <c r="B20" s="334" t="s">
        <v>25</v>
      </c>
      <c r="C20" s="111" t="s">
        <v>26</v>
      </c>
      <c r="D20" s="118">
        <v>0.25</v>
      </c>
      <c r="E20" s="120">
        <f t="shared" si="0"/>
        <v>0.25</v>
      </c>
    </row>
    <row r="21" spans="1:5" ht="32.25" thickBot="1">
      <c r="A21" s="354"/>
      <c r="B21" s="335"/>
      <c r="C21" s="111" t="s">
        <v>25</v>
      </c>
      <c r="D21" s="118">
        <v>0.5</v>
      </c>
      <c r="E21" s="120">
        <f t="shared" si="0"/>
        <v>0.5</v>
      </c>
    </row>
    <row r="22" spans="1:5" ht="16.5" thickBot="1">
      <c r="A22" s="337" t="s">
        <v>116</v>
      </c>
      <c r="B22" s="338"/>
      <c r="C22" s="339"/>
      <c r="D22" s="122">
        <v>0.5</v>
      </c>
      <c r="E22" s="123">
        <f t="shared" si="0"/>
        <v>0.5</v>
      </c>
    </row>
    <row r="23" spans="1:5" ht="36" customHeight="1" thickBot="1">
      <c r="A23" s="346" t="s">
        <v>118</v>
      </c>
      <c r="B23" s="347"/>
      <c r="C23" s="348"/>
      <c r="D23" s="118">
        <v>0.5</v>
      </c>
      <c r="E23" s="120">
        <f t="shared" si="0"/>
        <v>0.5</v>
      </c>
    </row>
    <row r="24" spans="1:5" ht="16.5" thickBot="1">
      <c r="A24" s="343" t="s">
        <v>117</v>
      </c>
      <c r="B24" s="344"/>
      <c r="C24" s="345"/>
      <c r="D24" s="122">
        <v>1</v>
      </c>
      <c r="E24" s="123"/>
    </row>
    <row r="25" spans="1:5" ht="16.5" thickBot="1">
      <c r="A25" s="349" t="s">
        <v>54</v>
      </c>
      <c r="B25" s="349"/>
      <c r="C25" s="350"/>
      <c r="D25" s="64">
        <v>0.5</v>
      </c>
      <c r="E25" s="120"/>
    </row>
    <row r="26" spans="1:5" ht="16.5" thickBot="1">
      <c r="A26" s="351" t="s">
        <v>58</v>
      </c>
      <c r="B26" s="351"/>
      <c r="C26" s="352"/>
      <c r="D26" s="65">
        <v>0.5</v>
      </c>
      <c r="E26" s="120"/>
    </row>
    <row r="27" spans="1:5" ht="16.5" thickBot="1">
      <c r="A27" s="340" t="s">
        <v>111</v>
      </c>
      <c r="B27" s="341"/>
      <c r="C27" s="342"/>
      <c r="D27" s="124">
        <f>D7+D8+D9+D10+D11+D12+D13+D14+D15+D16+D17+D18+D20+D21+D23+D25+D26</f>
        <v>14</v>
      </c>
      <c r="E27" s="121">
        <f t="shared" si="0"/>
        <v>14</v>
      </c>
    </row>
    <row r="28" spans="1:5" ht="16.5" thickBot="1">
      <c r="A28" s="328" t="s">
        <v>112</v>
      </c>
      <c r="B28" s="329"/>
      <c r="C28" s="330"/>
      <c r="D28" s="125">
        <v>20</v>
      </c>
      <c r="E28" s="126">
        <v>20</v>
      </c>
    </row>
    <row r="29" spans="1:5" ht="16.5" thickBot="1">
      <c r="A29" s="328" t="s">
        <v>85</v>
      </c>
      <c r="B29" s="329"/>
      <c r="C29" s="330"/>
      <c r="D29" s="140">
        <v>34</v>
      </c>
      <c r="E29" s="141">
        <v>34</v>
      </c>
    </row>
    <row r="30" spans="1:8" ht="30.75" customHeight="1" thickBot="1">
      <c r="A30" s="297" t="s">
        <v>81</v>
      </c>
      <c r="B30" s="298"/>
      <c r="C30" s="298"/>
      <c r="D30" s="149"/>
      <c r="E30" s="150">
        <v>13</v>
      </c>
      <c r="G30" s="136" t="s">
        <v>62</v>
      </c>
      <c r="H30">
        <f>'1-4 кл'!K24+'5-8 +АООП'!O51+'9кл+АООП'!K47+'10 - 11кл'!I40+'11 кл инд'!E30</f>
        <v>272</v>
      </c>
    </row>
  </sheetData>
  <sheetProtection/>
  <mergeCells count="19">
    <mergeCell ref="A30:C30"/>
    <mergeCell ref="A29:C29"/>
    <mergeCell ref="D2:E2"/>
    <mergeCell ref="A24:C24"/>
    <mergeCell ref="A23:C23"/>
    <mergeCell ref="A25:C25"/>
    <mergeCell ref="A26:C26"/>
    <mergeCell ref="A2:B2"/>
    <mergeCell ref="A7:A21"/>
    <mergeCell ref="B7:B9"/>
    <mergeCell ref="A28:C28"/>
    <mergeCell ref="B15:B17"/>
    <mergeCell ref="B20:B21"/>
    <mergeCell ref="B12:B14"/>
    <mergeCell ref="A3:F3"/>
    <mergeCell ref="A4:F4"/>
    <mergeCell ref="A5:F5"/>
    <mergeCell ref="A22:C22"/>
    <mergeCell ref="A27:C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2016-09-09T06:06:56Z</cp:lastPrinted>
  <dcterms:created xsi:type="dcterms:W3CDTF">1996-10-08T23:32:33Z</dcterms:created>
  <dcterms:modified xsi:type="dcterms:W3CDTF">2018-09-18T08:33:39Z</dcterms:modified>
  <cp:category/>
  <cp:version/>
  <cp:contentType/>
  <cp:contentStatus/>
</cp:coreProperties>
</file>